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HS Meldung" sheetId="1" r:id="rId1"/>
    <sheet name="Vereine " sheetId="2" r:id="rId2"/>
    <sheet name="Klasseneinteilung" sheetId="3" r:id="rId3"/>
    <sheet name="Ausfüllhilfe" sheetId="4" r:id="rId4"/>
  </sheets>
  <definedNames>
    <definedName name="_xlnm.Print_Area" localSheetId="0">'KHS Meldung'!$A$1:$Q$29</definedName>
    <definedName name="_xlnm.Print_Titles" localSheetId="0">('KHS Meldung'!$A:$F,'KHS Meldung'!$1:$9)</definedName>
    <definedName name="Excel_BuiltIn__FilterDatabase">'KHS Meldung'!$A$7:$F$21</definedName>
    <definedName name="Excel_BuiltIn__FilterDatabase_1_1">'KHS Meldung'!$A$9:$Q$21</definedName>
    <definedName name="Kunde">'Vereine '!$A$2:$F$26</definedName>
    <definedName name="Kunde1">'Vereine '!$A$2:$B$26</definedName>
    <definedName name="Verein">#REF!</definedName>
    <definedName name="Verein1">#REF!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</authors>
  <commentList>
    <comment ref="F2" authorId="0">
      <text>
        <r>
          <rPr>
            <sz val="8"/>
            <color indexed="8"/>
            <rFont val="Tahoma"/>
            <family val="2"/>
          </rPr>
          <t xml:space="preserve">Hier bitte das Jahr eingeben, an dem der Wettkampf statt findet.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Bitte hier die 
Vereinsnummer 
eingeben.
</t>
        </r>
      </text>
    </comment>
    <comment ref="D9" authorId="1">
      <text>
        <r>
          <rPr>
            <b/>
            <sz val="9"/>
            <rFont val="Segoe UI"/>
            <family val="0"/>
          </rPr>
          <t>Die Mitgliedsnummer ist neunstellig ohne Trennzeichen einzugeben.</t>
        </r>
      </text>
    </comment>
    <comment ref="E9" authorId="1">
      <text>
        <r>
          <rPr>
            <b/>
            <sz val="9"/>
            <rFont val="Segoe UI"/>
            <family val="0"/>
          </rPr>
          <t>Hier ist nur das Geburtsjahr einzugeben.</t>
        </r>
      </text>
    </comment>
    <comment ref="F9" authorId="1">
      <text>
        <r>
          <rPr>
            <b/>
            <sz val="9"/>
            <rFont val="Segoe UI"/>
            <family val="2"/>
          </rPr>
          <t>Hier ist die Klassennummer gemäß der Klasseneinteilung einzugeben.</t>
        </r>
      </text>
    </comment>
    <comment ref="G7" authorId="1">
      <text>
        <r>
          <rPr>
            <b/>
            <sz val="9"/>
            <rFont val="Segoe UI"/>
            <family val="2"/>
          </rPr>
          <t>Mannschaften sind duchzunummerieren.</t>
        </r>
      </text>
    </comment>
    <comment ref="P9" authorId="1">
      <text>
        <r>
          <rPr>
            <b/>
            <sz val="9"/>
            <rFont val="Segoe UI"/>
            <family val="0"/>
          </rPr>
          <t>Die Wunschzeit muss begründet werden. Spalte Bemerkung.</t>
        </r>
      </text>
    </comment>
    <comment ref="O9" authorId="1">
      <text>
        <r>
          <rPr>
            <b/>
            <sz val="9"/>
            <rFont val="Segoe UI"/>
            <family val="0"/>
          </rPr>
          <t>Das Wunschdatum muss begründet werden. 
Spalte Bemerkung.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Änderung des Jahres 
                =
Änderung der Jahrgänge</t>
        </r>
      </text>
    </comment>
  </commentList>
</comments>
</file>

<file path=xl/sharedStrings.xml><?xml version="1.0" encoding="utf-8"?>
<sst xmlns="http://schemas.openxmlformats.org/spreadsheetml/2006/main" count="271" uniqueCount="189">
  <si>
    <t>Kreisschützenverband Salzgitter</t>
  </si>
  <si>
    <t>Luftgewehr</t>
  </si>
  <si>
    <t>Luftpistole</t>
  </si>
  <si>
    <t>Lichtpunkt</t>
  </si>
  <si>
    <t>Vorstandspokal</t>
  </si>
  <si>
    <t>Verein</t>
  </si>
  <si>
    <t>Wird vom Verein ausgefüllt!</t>
  </si>
  <si>
    <t>Meldungen zum Kreisherbstschießen</t>
  </si>
  <si>
    <t>Wunsch Tag</t>
  </si>
  <si>
    <t>Wunsch Datum</t>
  </si>
  <si>
    <t>Wunsch Startzeit</t>
  </si>
  <si>
    <t xml:space="preserve">Bemerkung  </t>
  </si>
  <si>
    <t>Verein:</t>
  </si>
  <si>
    <t>Vereinsnummer</t>
  </si>
  <si>
    <t>lfn</t>
  </si>
  <si>
    <t xml:space="preserve">Meldung an: </t>
  </si>
  <si>
    <t>1.10.</t>
  </si>
  <si>
    <t>1.11.</t>
  </si>
  <si>
    <t>2.10.</t>
  </si>
  <si>
    <t>Fr.</t>
  </si>
  <si>
    <t>15.5.</t>
  </si>
  <si>
    <t>13.30</t>
  </si>
  <si>
    <t>keine</t>
  </si>
  <si>
    <t>Adresse                 Vereins - SSL:</t>
  </si>
  <si>
    <t>Björn Kirste</t>
  </si>
  <si>
    <t>Vorname</t>
  </si>
  <si>
    <t>Name</t>
  </si>
  <si>
    <t>Mitgl.-Nr.</t>
  </si>
  <si>
    <t>Klasse</t>
  </si>
  <si>
    <t>LG</t>
  </si>
  <si>
    <t>LG-A</t>
  </si>
  <si>
    <t>LP</t>
  </si>
  <si>
    <t>VorPok</t>
  </si>
  <si>
    <t>Tag</t>
  </si>
  <si>
    <t>Datum</t>
  </si>
  <si>
    <t>Zeit</t>
  </si>
  <si>
    <t>VN</t>
  </si>
  <si>
    <t>Straße</t>
  </si>
  <si>
    <t>Plz/Ort</t>
  </si>
  <si>
    <t>Telefon</t>
  </si>
  <si>
    <t>SBr Horrido Salzgitter</t>
  </si>
  <si>
    <t>Erika Straße 46 a</t>
  </si>
  <si>
    <t>38259 Salzgitter</t>
  </si>
  <si>
    <t>SGi Ringelheim</t>
  </si>
  <si>
    <t>Björn Hinsch</t>
  </si>
  <si>
    <t>Silberkamp 41</t>
  </si>
  <si>
    <t>SGes Lebenstedt</t>
  </si>
  <si>
    <t>Norbert Stolze</t>
  </si>
  <si>
    <t>Sperlingsgasse 8</t>
  </si>
  <si>
    <t>38226 Salzgitter</t>
  </si>
  <si>
    <t>SGi Lützow Salzgitter</t>
  </si>
  <si>
    <t>Natalia Wenrich</t>
  </si>
  <si>
    <t>Dürerring 18</t>
  </si>
  <si>
    <t>38228 Salzgitter</t>
  </si>
  <si>
    <t>SK Flora Lebenstedt</t>
  </si>
  <si>
    <t>Monika Ebeling</t>
  </si>
  <si>
    <t>Siebenbürgener Straße 21</t>
  </si>
  <si>
    <t>SSpGem Lebenstedt</t>
  </si>
  <si>
    <t>Michael Könnecke</t>
  </si>
  <si>
    <t>Albert Schweizerstr. 51</t>
  </si>
  <si>
    <t>SB Lesse</t>
  </si>
  <si>
    <t>Marianne Oelmann</t>
  </si>
  <si>
    <t>Zum Hohen Tor 16</t>
  </si>
  <si>
    <t>SGem Thiede</t>
  </si>
  <si>
    <t>Ronald Albeck</t>
  </si>
  <si>
    <t>Holunderweg 18</t>
  </si>
  <si>
    <t>38239 Salzgitter</t>
  </si>
  <si>
    <t>SSpGem Hallendorf</t>
  </si>
  <si>
    <t>Roland Födisch</t>
  </si>
  <si>
    <t>Tischerkamp 14</t>
  </si>
  <si>
    <t>SK Wilh. Tell Heerte</t>
  </si>
  <si>
    <t>Helmut Schneider</t>
  </si>
  <si>
    <t>Zingelstraße</t>
  </si>
  <si>
    <t>38229 Salzgitter</t>
  </si>
  <si>
    <t>SB Horrido Lichtenberg</t>
  </si>
  <si>
    <t>Benjamin Fehr</t>
  </si>
  <si>
    <t>Pastorengasse 6</t>
  </si>
  <si>
    <t>SV Beddingen</t>
  </si>
  <si>
    <t>Thorsten Kreit</t>
  </si>
  <si>
    <t>Gartenstraße 7</t>
  </si>
  <si>
    <t>SV Barum</t>
  </si>
  <si>
    <t>Andreas Wunsch</t>
  </si>
  <si>
    <t>Burgstraße 61</t>
  </si>
  <si>
    <t>SSpGem Gitter</t>
  </si>
  <si>
    <t>Detlef Lissner</t>
  </si>
  <si>
    <t>Am Felsenkeller</t>
  </si>
  <si>
    <t>SSpGem LHB</t>
  </si>
  <si>
    <t>Martin Westendorf</t>
  </si>
  <si>
    <t>Am Hang 118</t>
  </si>
  <si>
    <t>SGes Gebhardshagen</t>
  </si>
  <si>
    <t>Erwin Ohlendorf</t>
  </si>
  <si>
    <t>Burgwall 75</t>
  </si>
  <si>
    <t>SGes Steinlah</t>
  </si>
  <si>
    <t>Maik Karkossa</t>
  </si>
  <si>
    <t>Am Walde 34</t>
  </si>
  <si>
    <t>38275 Steinlah</t>
  </si>
  <si>
    <t>TSV SZ-Thiede Bogen</t>
  </si>
  <si>
    <t>Andreas Fenske</t>
  </si>
  <si>
    <t>Salzkamp 1</t>
  </si>
  <si>
    <t>38275 Haverlah</t>
  </si>
  <si>
    <t>TSV Salzgitter Bogen</t>
  </si>
  <si>
    <t>Bejamin Iavarone</t>
  </si>
  <si>
    <t>Galgenberg 15</t>
  </si>
  <si>
    <t>SV Sauingen</t>
  </si>
  <si>
    <t>Thomas Seel</t>
  </si>
  <si>
    <t>Oststraße 6</t>
  </si>
  <si>
    <t>SV Üfingen</t>
  </si>
  <si>
    <t>Günter Behme</t>
  </si>
  <si>
    <t>Katzenwiesenring</t>
  </si>
  <si>
    <t>SSpGem Flachstöckheim</t>
  </si>
  <si>
    <t>Manfred Musiol</t>
  </si>
  <si>
    <t>Goldanger  10</t>
  </si>
  <si>
    <t>SV Westerlinde</t>
  </si>
  <si>
    <t>Ricarda Preußker</t>
  </si>
  <si>
    <t>Im Dorfe 11</t>
  </si>
  <si>
    <t>38272 Burgdorf</t>
  </si>
  <si>
    <t>Solter Schützen Gilde</t>
  </si>
  <si>
    <t>Hans-Dieter Jaczak</t>
  </si>
  <si>
    <t>Ernst-Reuter-Straße 52</t>
  </si>
  <si>
    <t>310Ges</t>
  </si>
  <si>
    <t>KSV Salzgitter Gesamt</t>
  </si>
  <si>
    <t>Klassen mit Jahrgängen für das Sportjahr</t>
  </si>
  <si>
    <t>Kl.-Nr.</t>
  </si>
  <si>
    <t>Lebensjahre</t>
  </si>
  <si>
    <t>Jahrgänge</t>
  </si>
  <si>
    <t>Schützen</t>
  </si>
  <si>
    <t>-</t>
  </si>
  <si>
    <t>Damen</t>
  </si>
  <si>
    <t>Schüler  m.</t>
  </si>
  <si>
    <t>Schüler  w.</t>
  </si>
  <si>
    <t>Jugend  m.</t>
  </si>
  <si>
    <t>Jugend  w.</t>
  </si>
  <si>
    <t>Junioren  B</t>
  </si>
  <si>
    <t>Juniorinnen  B</t>
  </si>
  <si>
    <t>Junioren  A</t>
  </si>
  <si>
    <t>Juniorinnen  A</t>
  </si>
  <si>
    <t>Alt</t>
  </si>
  <si>
    <t>Damen - Alt</t>
  </si>
  <si>
    <t>Senioren  I</t>
  </si>
  <si>
    <t>Seniorinnen  I</t>
  </si>
  <si>
    <t>Senioren  II</t>
  </si>
  <si>
    <t>&gt;</t>
  </si>
  <si>
    <t>&lt;</t>
  </si>
  <si>
    <t>Seniorinnen  II</t>
  </si>
  <si>
    <t>82/83</t>
  </si>
  <si>
    <t>Auflage</t>
  </si>
  <si>
    <t>70/71</t>
  </si>
  <si>
    <t>Senioren A m und w</t>
  </si>
  <si>
    <t>72/73</t>
  </si>
  <si>
    <t>Senioren B m und w</t>
  </si>
  <si>
    <t>74/75</t>
  </si>
  <si>
    <t>Senioren C m und w</t>
  </si>
  <si>
    <t>ab</t>
  </si>
  <si>
    <t>SH2/AB2 m/w</t>
  </si>
  <si>
    <t>SH1/AB1 m</t>
  </si>
  <si>
    <t>SH1/A1 w</t>
  </si>
  <si>
    <t>AB3 m/w</t>
  </si>
  <si>
    <t>SH3 m/w</t>
  </si>
  <si>
    <t>31Ges</t>
  </si>
  <si>
    <t>Klassen-Nr.</t>
  </si>
  <si>
    <t>2.11.</t>
  </si>
  <si>
    <t>Luftpistole Auflage</t>
  </si>
  <si>
    <t>LP-A</t>
  </si>
  <si>
    <t>stellv.schiesssportleiter@kreisschuetzenverband-salzgitter.de</t>
  </si>
  <si>
    <t>JG1</t>
  </si>
  <si>
    <t>JG2</t>
  </si>
  <si>
    <t>JG3</t>
  </si>
  <si>
    <t>JG4</t>
  </si>
  <si>
    <t>unter</t>
  </si>
  <si>
    <t>"E" für Einzelschützen</t>
  </si>
  <si>
    <t>"Mx" für Mannschaftsschützen</t>
  </si>
  <si>
    <t>Geb.-Jahr</t>
  </si>
  <si>
    <t>Luftgewehr Auflage</t>
  </si>
  <si>
    <t>Einverständnis der Eltern zur Veröffentlichtung liegt im Verein vor</t>
  </si>
  <si>
    <t>1.99</t>
  </si>
  <si>
    <t>Lichtpunktgewehr</t>
  </si>
  <si>
    <t>LiPu</t>
  </si>
  <si>
    <t>2017</t>
  </si>
  <si>
    <t>Herrn-Alt. / Damen-Alt.</t>
  </si>
  <si>
    <t>Ausfüllhilfe</t>
  </si>
  <si>
    <t>Feld</t>
  </si>
  <si>
    <t>Mitgliedsnummer</t>
  </si>
  <si>
    <t>Die Mitgliedsnummer muss neunstellig ohne Trennzeichen eingegeben werden.</t>
  </si>
  <si>
    <t>Geburtsjahr</t>
  </si>
  <si>
    <t>Hier ist nur das Geburtsjahr anzugeben.</t>
  </si>
  <si>
    <t>Wunschdatum</t>
  </si>
  <si>
    <t>Wunschzeit</t>
  </si>
  <si>
    <t>Wunschdatum und Wunschzeit müssen begründet werden. Dazu dient die Spalte Bemerkung.</t>
  </si>
  <si>
    <t>Hier ist die Wettkampfklasse gemäß der Klasseneinteilung anzugeben. Dabei ist auch der Wettkampf zu beachten.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</si>
</sst>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0000000000"/>
    <numFmt numFmtId="166" formatCode="[$-407]dddd\,\ d\.\ mmmm\ yyyy"/>
  </numFmts>
  <fonts count="5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color indexed="8"/>
      <name val="Tahoma"/>
      <family val="2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18"/>
      <name val="Arial"/>
      <family val="2"/>
    </font>
    <font>
      <u val="single"/>
      <sz val="22"/>
      <name val="Windfall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9"/>
      <name val="Segoe UI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u val="single"/>
      <sz val="20"/>
      <name val="Tahoma"/>
      <family val="2"/>
    </font>
    <font>
      <b/>
      <u val="single"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49" fontId="3" fillId="35" borderId="13" xfId="0" applyNumberFormat="1" applyFont="1" applyFill="1" applyBorder="1" applyAlignment="1" applyProtection="1">
      <alignment horizontal="left"/>
      <protection/>
    </xf>
    <xf numFmtId="0" fontId="6" fillId="36" borderId="14" xfId="0" applyNumberFormat="1" applyFont="1" applyFill="1" applyBorder="1" applyAlignment="1" applyProtection="1">
      <alignment horizontal="left" vertical="center"/>
      <protection locked="0"/>
    </xf>
    <xf numFmtId="49" fontId="8" fillId="35" borderId="15" xfId="0" applyNumberFormat="1" applyFont="1" applyFill="1" applyBorder="1" applyAlignment="1" applyProtection="1">
      <alignment horizontal="center"/>
      <protection/>
    </xf>
    <xf numFmtId="49" fontId="8" fillId="35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49" fontId="3" fillId="35" borderId="17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49" fontId="0" fillId="35" borderId="17" xfId="0" applyNumberFormat="1" applyFont="1" applyFill="1" applyBorder="1" applyAlignment="1" applyProtection="1">
      <alignment horizontal="left" vertical="center"/>
      <protection/>
    </xf>
    <xf numFmtId="49" fontId="0" fillId="35" borderId="17" xfId="0" applyNumberFormat="1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64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3" fillId="0" borderId="24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26" xfId="53" applyFont="1" applyBorder="1" applyAlignment="1">
      <alignment horizontal="center"/>
      <protection/>
    </xf>
    <xf numFmtId="0" fontId="3" fillId="0" borderId="27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0" fillId="0" borderId="20" xfId="53" applyFont="1" applyBorder="1" applyAlignment="1">
      <alignment horizontal="center"/>
      <protection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53" applyFont="1" applyBorder="1" applyAlignment="1">
      <alignment horizontal="center"/>
      <protection/>
    </xf>
    <xf numFmtId="0" fontId="0" fillId="0" borderId="31" xfId="53" applyFont="1" applyBorder="1">
      <alignment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4" fillId="0" borderId="34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/>
    </xf>
    <xf numFmtId="0" fontId="15" fillId="0" borderId="21" xfId="54" applyFont="1" applyBorder="1" applyAlignment="1">
      <alignment horizontal="center" vertical="center"/>
      <protection/>
    </xf>
    <xf numFmtId="0" fontId="15" fillId="0" borderId="33" xfId="54" applyFont="1" applyBorder="1" applyAlignment="1">
      <alignment horizontal="center" vertical="center"/>
      <protection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/>
    </xf>
    <xf numFmtId="0" fontId="15" fillId="37" borderId="21" xfId="54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/>
    </xf>
    <xf numFmtId="0" fontId="14" fillId="37" borderId="39" xfId="0" applyFont="1" applyFill="1" applyBorder="1" applyAlignment="1">
      <alignment horizontal="center"/>
    </xf>
    <xf numFmtId="0" fontId="15" fillId="37" borderId="33" xfId="54" applyFont="1" applyFill="1" applyBorder="1" applyAlignment="1">
      <alignment horizontal="center" vertical="center"/>
      <protection/>
    </xf>
    <xf numFmtId="0" fontId="14" fillId="37" borderId="41" xfId="0" applyFont="1" applyFill="1" applyBorder="1" applyAlignment="1">
      <alignment horizontal="center"/>
    </xf>
    <xf numFmtId="0" fontId="14" fillId="37" borderId="42" xfId="0" applyFont="1" applyFill="1" applyBorder="1" applyAlignment="1">
      <alignment horizontal="center"/>
    </xf>
    <xf numFmtId="49" fontId="14" fillId="37" borderId="38" xfId="0" applyNumberFormat="1" applyFont="1" applyFill="1" applyBorder="1" applyAlignment="1">
      <alignment horizontal="center"/>
    </xf>
    <xf numFmtId="1" fontId="14" fillId="37" borderId="38" xfId="0" applyNumberFormat="1" applyFont="1" applyFill="1" applyBorder="1" applyAlignment="1">
      <alignment horizontal="center"/>
    </xf>
    <xf numFmtId="1" fontId="14" fillId="37" borderId="43" xfId="0" applyNumberFormat="1" applyFont="1" applyFill="1" applyBorder="1" applyAlignment="1">
      <alignment horizontal="center"/>
    </xf>
    <xf numFmtId="49" fontId="14" fillId="37" borderId="15" xfId="0" applyNumberFormat="1" applyFont="1" applyFill="1" applyBorder="1" applyAlignment="1">
      <alignment horizontal="center"/>
    </xf>
    <xf numFmtId="49" fontId="0" fillId="35" borderId="44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3" fillId="35" borderId="47" xfId="0" applyFont="1" applyFill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  <xf numFmtId="20" fontId="0" fillId="0" borderId="48" xfId="0" applyNumberFormat="1" applyFont="1" applyBorder="1" applyAlignment="1" applyProtection="1">
      <alignment horizontal="center" vertical="center"/>
      <protection locked="0"/>
    </xf>
    <xf numFmtId="20" fontId="0" fillId="0" borderId="14" xfId="0" applyNumberFormat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0" fillId="35" borderId="49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49" fontId="3" fillId="35" borderId="51" xfId="0" applyNumberFormat="1" applyFont="1" applyFill="1" applyBorder="1" applyAlignment="1" applyProtection="1">
      <alignment horizontal="center"/>
      <protection/>
    </xf>
    <xf numFmtId="49" fontId="0" fillId="35" borderId="52" xfId="0" applyNumberFormat="1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11" fillId="0" borderId="53" xfId="0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49" fontId="3" fillId="34" borderId="55" xfId="0" applyNumberFormat="1" applyFont="1" applyFill="1" applyBorder="1" applyAlignment="1" applyProtection="1">
      <alignment horizontal="center" vertical="center"/>
      <protection/>
    </xf>
    <xf numFmtId="49" fontId="3" fillId="34" borderId="56" xfId="0" applyNumberFormat="1" applyFont="1" applyFill="1" applyBorder="1" applyAlignment="1" applyProtection="1">
      <alignment horizontal="center" vertical="center"/>
      <protection/>
    </xf>
    <xf numFmtId="49" fontId="3" fillId="34" borderId="57" xfId="0" applyNumberFormat="1" applyFont="1" applyFill="1" applyBorder="1" applyAlignment="1" applyProtection="1">
      <alignment horizontal="center" vertical="center"/>
      <protection/>
    </xf>
    <xf numFmtId="49" fontId="3" fillId="34" borderId="58" xfId="0" applyNumberFormat="1" applyFont="1" applyFill="1" applyBorder="1" applyAlignment="1" applyProtection="1">
      <alignment horizontal="center" vertical="center"/>
      <protection/>
    </xf>
    <xf numFmtId="49" fontId="3" fillId="34" borderId="59" xfId="0" applyNumberFormat="1" applyFont="1" applyFill="1" applyBorder="1" applyAlignment="1" applyProtection="1">
      <alignment horizontal="center" vertical="center"/>
      <protection/>
    </xf>
    <xf numFmtId="49" fontId="3" fillId="35" borderId="60" xfId="0" applyNumberFormat="1" applyFont="1" applyFill="1" applyBorder="1" applyAlignment="1" applyProtection="1">
      <alignment horizontal="left"/>
      <protection/>
    </xf>
    <xf numFmtId="0" fontId="6" fillId="35" borderId="61" xfId="0" applyFont="1" applyFill="1" applyBorder="1" applyAlignment="1" applyProtection="1">
      <alignment horizontal="left"/>
      <protection/>
    </xf>
    <xf numFmtId="0" fontId="6" fillId="35" borderId="61" xfId="0" applyFont="1" applyFill="1" applyBorder="1" applyAlignment="1" applyProtection="1">
      <alignment horizontal="center"/>
      <protection/>
    </xf>
    <xf numFmtId="49" fontId="0" fillId="35" borderId="45" xfId="0" applyNumberFormat="1" applyFont="1" applyFill="1" applyBorder="1" applyAlignment="1" applyProtection="1">
      <alignment horizontal="left" vertical="center"/>
      <protection/>
    </xf>
    <xf numFmtId="49" fontId="7" fillId="36" borderId="61" xfId="0" applyNumberFormat="1" applyFont="1" applyFill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/>
    </xf>
    <xf numFmtId="1" fontId="6" fillId="35" borderId="61" xfId="0" applyNumberFormat="1" applyFont="1" applyFill="1" applyBorder="1" applyAlignment="1" applyProtection="1">
      <alignment horizontal="center"/>
      <protection/>
    </xf>
    <xf numFmtId="1" fontId="8" fillId="35" borderId="15" xfId="0" applyNumberFormat="1" applyFont="1" applyFill="1" applyBorder="1" applyAlignment="1" applyProtection="1">
      <alignment horizontal="center"/>
      <protection/>
    </xf>
    <xf numFmtId="1" fontId="0" fillId="35" borderId="17" xfId="0" applyNumberFormat="1" applyFill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/>
    </xf>
    <xf numFmtId="49" fontId="0" fillId="38" borderId="63" xfId="0" applyNumberFormat="1" applyFill="1" applyBorder="1" applyAlignment="1" applyProtection="1">
      <alignment horizontal="center" textRotation="90" wrapText="1"/>
      <protection/>
    </xf>
    <xf numFmtId="49" fontId="0" fillId="38" borderId="63" xfId="0" applyNumberFormat="1" applyFont="1" applyFill="1" applyBorder="1" applyAlignment="1" applyProtection="1">
      <alignment horizontal="center" textRotation="90" wrapText="1"/>
      <protection/>
    </xf>
    <xf numFmtId="49" fontId="3" fillId="33" borderId="63" xfId="0" applyNumberFormat="1" applyFont="1" applyFill="1" applyBorder="1" applyAlignment="1" applyProtection="1">
      <alignment horizontal="center" textRotation="90" wrapText="1"/>
      <protection/>
    </xf>
    <xf numFmtId="0" fontId="3" fillId="34" borderId="37" xfId="0" applyFont="1" applyFill="1" applyBorder="1" applyAlignment="1" applyProtection="1">
      <alignment horizontal="center"/>
      <protection/>
    </xf>
    <xf numFmtId="0" fontId="3" fillId="34" borderId="64" xfId="0" applyFont="1" applyFill="1" applyBorder="1" applyAlignment="1" applyProtection="1">
      <alignment horizontal="center"/>
      <protection/>
    </xf>
    <xf numFmtId="49" fontId="0" fillId="34" borderId="16" xfId="0" applyNumberFormat="1" applyFont="1" applyFill="1" applyBorder="1" applyAlignment="1" applyProtection="1">
      <alignment horizontal="center" textRotation="90" wrapText="1"/>
      <protection/>
    </xf>
    <xf numFmtId="0" fontId="4" fillId="35" borderId="65" xfId="0" applyFont="1" applyFill="1" applyBorder="1" applyAlignment="1" applyProtection="1">
      <alignment horizontal="left"/>
      <protection/>
    </xf>
    <xf numFmtId="49" fontId="0" fillId="35" borderId="66" xfId="0" applyNumberFormat="1" applyFont="1" applyFill="1" applyBorder="1" applyAlignment="1" applyProtection="1">
      <alignment horizontal="center" textRotation="90" wrapText="1"/>
      <protection/>
    </xf>
    <xf numFmtId="49" fontId="3" fillId="33" borderId="67" xfId="0" applyNumberFormat="1" applyFont="1" applyFill="1" applyBorder="1" applyAlignment="1" applyProtection="1">
      <alignment horizontal="center" textRotation="90" wrapText="1"/>
      <protection/>
    </xf>
    <xf numFmtId="49" fontId="0" fillId="34" borderId="17" xfId="0" applyNumberFormat="1" applyFont="1" applyFill="1" applyBorder="1" applyAlignment="1" applyProtection="1">
      <alignment horizontal="center" textRotation="90" wrapText="1"/>
      <protection/>
    </xf>
    <xf numFmtId="0" fontId="6" fillId="36" borderId="68" xfId="48" applyNumberFormat="1" applyFont="1" applyFill="1" applyBorder="1" applyAlignment="1" applyProtection="1">
      <alignment horizontal="left" vertical="center" wrapText="1"/>
      <protection/>
    </xf>
    <xf numFmtId="0" fontId="6" fillId="36" borderId="69" xfId="48" applyNumberFormat="1" applyFont="1" applyFill="1" applyBorder="1" applyAlignment="1" applyProtection="1">
      <alignment horizontal="left" vertical="center" wrapText="1"/>
      <protection/>
    </xf>
    <xf numFmtId="49" fontId="0" fillId="35" borderId="29" xfId="0" applyNumberFormat="1" applyFill="1" applyBorder="1" applyAlignment="1" applyProtection="1">
      <alignment horizontal="center" textRotation="90" wrapText="1"/>
      <protection/>
    </xf>
    <xf numFmtId="49" fontId="0" fillId="35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47" xfId="0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/>
      <protection/>
    </xf>
    <xf numFmtId="49" fontId="0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9" borderId="70" xfId="0" applyFont="1" applyFill="1" applyBorder="1" applyAlignment="1" applyProtection="1">
      <alignment horizontal="left" vertical="center"/>
      <protection/>
    </xf>
    <xf numFmtId="0" fontId="9" fillId="35" borderId="71" xfId="48" applyNumberFormat="1" applyFont="1" applyFill="1" applyBorder="1" applyAlignment="1" applyProtection="1">
      <alignment horizontal="left" vertical="center" wrapText="1"/>
      <protection/>
    </xf>
    <xf numFmtId="0" fontId="9" fillId="35" borderId="72" xfId="48" applyNumberFormat="1" applyFont="1" applyFill="1" applyBorder="1" applyAlignment="1" applyProtection="1">
      <alignment horizontal="left" vertical="center" wrapText="1"/>
      <protection/>
    </xf>
    <xf numFmtId="0" fontId="10" fillId="36" borderId="73" xfId="48" applyNumberFormat="1" applyFont="1" applyFill="1" applyBorder="1" applyAlignment="1" applyProtection="1">
      <alignment horizontal="left" vertical="center" wrapText="1"/>
      <protection/>
    </xf>
    <xf numFmtId="0" fontId="10" fillId="36" borderId="74" xfId="48" applyNumberFormat="1" applyFont="1" applyFill="1" applyBorder="1" applyAlignment="1" applyProtection="1">
      <alignment horizontal="left" vertical="center" wrapText="1"/>
      <protection/>
    </xf>
    <xf numFmtId="0" fontId="10" fillId="36" borderId="73" xfId="48" applyNumberFormat="1" applyFont="1" applyFill="1" applyBorder="1" applyAlignment="1" applyProtection="1">
      <alignment horizontal="center" vertical="center" wrapText="1"/>
      <protection/>
    </xf>
    <xf numFmtId="0" fontId="10" fillId="36" borderId="75" xfId="48" applyNumberFormat="1" applyFont="1" applyFill="1" applyBorder="1" applyAlignment="1" applyProtection="1">
      <alignment horizontal="center" vertical="center" wrapText="1"/>
      <protection/>
    </xf>
    <xf numFmtId="0" fontId="10" fillId="36" borderId="74" xfId="48" applyNumberFormat="1" applyFont="1" applyFill="1" applyBorder="1" applyAlignment="1" applyProtection="1">
      <alignment horizontal="center" vertical="center" wrapText="1"/>
      <protection/>
    </xf>
    <xf numFmtId="0" fontId="9" fillId="39" borderId="61" xfId="48" applyFont="1" applyFill="1" applyBorder="1" applyAlignment="1">
      <alignment horizontal="center" vertical="top" wrapText="1"/>
    </xf>
    <xf numFmtId="0" fontId="17" fillId="39" borderId="40" xfId="48" applyFont="1" applyFill="1" applyBorder="1" applyAlignment="1">
      <alignment horizontal="center" vertical="top" wrapText="1"/>
    </xf>
    <xf numFmtId="0" fontId="17" fillId="39" borderId="76" xfId="48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49" fontId="13" fillId="33" borderId="24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4" fillId="35" borderId="37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70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5" fillId="35" borderId="33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15" fillId="35" borderId="42" xfId="0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49" fontId="35" fillId="0" borderId="0" xfId="0" applyNumberFormat="1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vertical="top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llv.schiesssportleiter@kreisschuetzenverband-salzgitter.de?subject=Meldung%20KH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showZeros="0" tabSelected="1" view="pageBreakPreview" zoomScaleNormal="90" zoomScaleSheetLayoutView="100" zoomScalePageLayoutView="0" workbookViewId="0" topLeftCell="A1">
      <selection activeCell="O18" sqref="O18"/>
    </sheetView>
  </sheetViews>
  <sheetFormatPr defaultColWidth="11.421875" defaultRowHeight="12.75"/>
  <cols>
    <col min="1" max="1" width="5.8515625" style="1" customWidth="1"/>
    <col min="2" max="3" width="20.7109375" style="2" customWidth="1"/>
    <col min="4" max="4" width="15.7109375" style="3" customWidth="1"/>
    <col min="5" max="5" width="15.7109375" style="153" customWidth="1"/>
    <col min="6" max="6" width="15.7109375" style="146" customWidth="1"/>
    <col min="7" max="13" width="8.7109375" style="4" customWidth="1"/>
    <col min="14" max="16" width="15.7109375" style="4" customWidth="1"/>
    <col min="17" max="17" width="30.7109375" style="4" customWidth="1"/>
    <col min="18" max="16384" width="11.421875" style="4" customWidth="1"/>
  </cols>
  <sheetData>
    <row r="1" spans="1:17" ht="27" customHeight="1" thickBot="1">
      <c r="A1" s="5"/>
      <c r="B1" s="160" t="s">
        <v>0</v>
      </c>
      <c r="C1" s="160"/>
      <c r="D1" s="160"/>
      <c r="E1" s="160"/>
      <c r="F1" s="160"/>
      <c r="G1" s="161" t="s">
        <v>1</v>
      </c>
      <c r="H1" s="166" t="s">
        <v>172</v>
      </c>
      <c r="I1" s="167" t="s">
        <v>2</v>
      </c>
      <c r="J1" s="166" t="s">
        <v>161</v>
      </c>
      <c r="K1" s="162" t="s">
        <v>175</v>
      </c>
      <c r="L1" s="154" t="s">
        <v>173</v>
      </c>
      <c r="M1" s="156" t="s">
        <v>4</v>
      </c>
      <c r="N1" s="6" t="s">
        <v>5</v>
      </c>
      <c r="O1" s="157" t="s">
        <v>6</v>
      </c>
      <c r="P1" s="157"/>
      <c r="Q1" s="158"/>
    </row>
    <row r="2" spans="1:17" s="9" customFormat="1" ht="27.75" customHeight="1" thickBot="1">
      <c r="A2" s="7"/>
      <c r="B2" s="8" t="s">
        <v>7</v>
      </c>
      <c r="C2" s="140"/>
      <c r="D2" s="141"/>
      <c r="E2" s="147"/>
      <c r="F2" s="143">
        <v>2017</v>
      </c>
      <c r="G2" s="161"/>
      <c r="H2" s="167"/>
      <c r="I2" s="167"/>
      <c r="J2" s="167"/>
      <c r="K2" s="162"/>
      <c r="L2" s="155"/>
      <c r="M2" s="156"/>
      <c r="N2" s="159" t="s">
        <v>8</v>
      </c>
      <c r="O2" s="163" t="s">
        <v>9</v>
      </c>
      <c r="P2" s="163" t="s">
        <v>10</v>
      </c>
      <c r="Q2" s="170" t="s">
        <v>11</v>
      </c>
    </row>
    <row r="3" spans="1:17" s="9" customFormat="1" ht="35.25" customHeight="1" thickBot="1">
      <c r="A3" s="7"/>
      <c r="B3" s="139" t="s">
        <v>12</v>
      </c>
      <c r="C3" s="164" t="str">
        <f>IF($C$4&gt;0,VLOOKUP($C$4,Kunde1,2))</f>
        <v>KSV Salzgitter Gesamt</v>
      </c>
      <c r="D3" s="165"/>
      <c r="E3" s="165"/>
      <c r="F3" s="165"/>
      <c r="G3" s="161"/>
      <c r="H3" s="167"/>
      <c r="I3" s="167"/>
      <c r="J3" s="167"/>
      <c r="K3" s="162"/>
      <c r="L3" s="155"/>
      <c r="M3" s="156"/>
      <c r="N3" s="159"/>
      <c r="O3" s="163"/>
      <c r="P3" s="163"/>
      <c r="Q3" s="170"/>
    </row>
    <row r="4" spans="1:17" s="9" customFormat="1" ht="24" customHeight="1">
      <c r="A4" s="7"/>
      <c r="B4" s="10" t="s">
        <v>13</v>
      </c>
      <c r="C4" s="11" t="s">
        <v>158</v>
      </c>
      <c r="D4" s="12"/>
      <c r="E4" s="148"/>
      <c r="F4" s="13"/>
      <c r="G4" s="161"/>
      <c r="H4" s="167"/>
      <c r="I4" s="167"/>
      <c r="J4" s="167"/>
      <c r="K4" s="162"/>
      <c r="L4" s="155"/>
      <c r="M4" s="156"/>
      <c r="N4" s="159"/>
      <c r="O4" s="163"/>
      <c r="P4" s="163"/>
      <c r="Q4" s="170"/>
    </row>
    <row r="5" spans="1:17" s="9" customFormat="1" ht="12.75" customHeight="1">
      <c r="A5" s="7"/>
      <c r="B5" s="171" t="s">
        <v>15</v>
      </c>
      <c r="C5" s="180" t="s">
        <v>55</v>
      </c>
      <c r="D5" s="180"/>
      <c r="E5" s="180"/>
      <c r="F5" s="181"/>
      <c r="G5" s="14" t="s">
        <v>16</v>
      </c>
      <c r="H5" s="15" t="s">
        <v>17</v>
      </c>
      <c r="I5" s="15" t="s">
        <v>18</v>
      </c>
      <c r="J5" s="15" t="s">
        <v>160</v>
      </c>
      <c r="K5" s="128" t="s">
        <v>174</v>
      </c>
      <c r="L5" s="129"/>
      <c r="M5" s="129"/>
      <c r="N5" s="138"/>
      <c r="O5" s="138"/>
      <c r="P5" s="137"/>
      <c r="Q5" s="134"/>
    </row>
    <row r="6" spans="1:17" s="9" customFormat="1" ht="18" customHeight="1">
      <c r="A6" s="7"/>
      <c r="B6" s="171"/>
      <c r="C6" s="179" t="s">
        <v>163</v>
      </c>
      <c r="D6" s="179"/>
      <c r="E6" s="179"/>
      <c r="F6" s="179"/>
      <c r="G6" s="168" t="s">
        <v>169</v>
      </c>
      <c r="H6" s="168"/>
      <c r="I6" s="168"/>
      <c r="J6" s="168"/>
      <c r="K6" s="168"/>
      <c r="L6" s="130"/>
      <c r="M6" s="133">
        <f>M8/3</f>
        <v>0</v>
      </c>
      <c r="N6" s="16" t="s">
        <v>19</v>
      </c>
      <c r="O6" s="17" t="s">
        <v>20</v>
      </c>
      <c r="P6" s="17" t="s">
        <v>21</v>
      </c>
      <c r="Q6" s="135" t="s">
        <v>22</v>
      </c>
    </row>
    <row r="7" spans="1:17" ht="18" customHeight="1">
      <c r="A7" s="7"/>
      <c r="B7" s="172" t="s">
        <v>23</v>
      </c>
      <c r="C7" s="174" t="str">
        <f>IF($C$4&gt;0,VLOOKUP($C$4,Kunde,3))</f>
        <v>Monika Ebeling</v>
      </c>
      <c r="D7" s="175"/>
      <c r="E7" s="176" t="str">
        <f>IF($C$4&gt;0,VLOOKUP($C$4,Kunde,5))</f>
        <v>38226 Salzgitter</v>
      </c>
      <c r="F7" s="177"/>
      <c r="G7" s="169" t="s">
        <v>170</v>
      </c>
      <c r="H7" s="169"/>
      <c r="I7" s="169"/>
      <c r="J7" s="169"/>
      <c r="K7" s="169"/>
      <c r="L7" s="131"/>
      <c r="M7" s="133">
        <f>SUM(M8:M8)</f>
        <v>0</v>
      </c>
      <c r="N7" s="18"/>
      <c r="O7" s="19"/>
      <c r="P7" s="19"/>
      <c r="Q7" s="136"/>
    </row>
    <row r="8" spans="1:17" ht="18" customHeight="1">
      <c r="A8" s="7"/>
      <c r="B8" s="173"/>
      <c r="C8" s="174" t="str">
        <f>IF($C$4&gt;0,VLOOKUP($C$4,Kunde,4))</f>
        <v>Siebenbürgener Straße 21</v>
      </c>
      <c r="D8" s="175"/>
      <c r="E8" s="176">
        <f>IF($C$4&gt;0,VLOOKUP($C$4,Kunde,6))</f>
        <v>0</v>
      </c>
      <c r="F8" s="178"/>
      <c r="G8" s="112">
        <f aca="true" t="shared" si="0" ref="G8:M8">COUNTIF(G10:G21,"M*")</f>
        <v>0</v>
      </c>
      <c r="H8" s="113">
        <f t="shared" si="0"/>
        <v>0</v>
      </c>
      <c r="I8" s="113">
        <f t="shared" si="0"/>
        <v>0</v>
      </c>
      <c r="J8" s="113">
        <f t="shared" si="0"/>
        <v>0</v>
      </c>
      <c r="K8" s="127">
        <f>COUNTIF(K10:K21,"M*")</f>
        <v>0</v>
      </c>
      <c r="L8" s="132">
        <f t="shared" si="0"/>
        <v>0</v>
      </c>
      <c r="M8" s="132">
        <f t="shared" si="0"/>
        <v>0</v>
      </c>
      <c r="N8" s="126"/>
      <c r="O8" s="126"/>
      <c r="P8" s="99"/>
      <c r="Q8" s="124"/>
    </row>
    <row r="9" spans="1:17" s="25" customFormat="1" ht="18" customHeight="1" thickBot="1">
      <c r="A9" s="20" t="s">
        <v>14</v>
      </c>
      <c r="B9" s="142" t="s">
        <v>26</v>
      </c>
      <c r="C9" s="21" t="s">
        <v>25</v>
      </c>
      <c r="D9" s="22" t="s">
        <v>27</v>
      </c>
      <c r="E9" s="149" t="s">
        <v>171</v>
      </c>
      <c r="F9" s="110" t="s">
        <v>159</v>
      </c>
      <c r="G9" s="114" t="s">
        <v>29</v>
      </c>
      <c r="H9" s="114" t="s">
        <v>30</v>
      </c>
      <c r="I9" s="114" t="s">
        <v>31</v>
      </c>
      <c r="J9" s="114" t="s">
        <v>162</v>
      </c>
      <c r="K9" s="114" t="s">
        <v>176</v>
      </c>
      <c r="L9" s="114"/>
      <c r="M9" s="114" t="s">
        <v>32</v>
      </c>
      <c r="N9" s="23" t="s">
        <v>33</v>
      </c>
      <c r="O9" s="24" t="s">
        <v>34</v>
      </c>
      <c r="P9" s="24" t="s">
        <v>35</v>
      </c>
      <c r="Q9" s="125"/>
    </row>
    <row r="10" spans="1:40" s="29" customFormat="1" ht="21.75" customHeight="1" thickBot="1">
      <c r="A10" s="26">
        <v>1</v>
      </c>
      <c r="B10" s="27"/>
      <c r="C10" s="28"/>
      <c r="E10" s="150"/>
      <c r="F10" s="144"/>
      <c r="G10" s="115"/>
      <c r="H10" s="115"/>
      <c r="I10" s="115"/>
      <c r="J10" s="115"/>
      <c r="K10" s="115"/>
      <c r="L10" s="115"/>
      <c r="M10" s="115"/>
      <c r="N10" s="111"/>
      <c r="O10" s="34"/>
      <c r="P10" s="117"/>
      <c r="Q10" s="120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29" customFormat="1" ht="21.75" customHeight="1">
      <c r="A11" s="30">
        <v>2</v>
      </c>
      <c r="B11" s="27"/>
      <c r="C11" s="28"/>
      <c r="E11" s="150"/>
      <c r="F11" s="144"/>
      <c r="G11" s="115"/>
      <c r="H11" s="115"/>
      <c r="I11" s="115"/>
      <c r="J11" s="115"/>
      <c r="K11" s="115"/>
      <c r="L11" s="115"/>
      <c r="M11" s="115"/>
      <c r="N11" s="111"/>
      <c r="O11" s="34"/>
      <c r="P11" s="117"/>
      <c r="Q11" s="120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s="29" customFormat="1" ht="21.75" customHeight="1" thickBot="1">
      <c r="A12" s="26">
        <v>3</v>
      </c>
      <c r="B12" s="27"/>
      <c r="C12" s="28"/>
      <c r="E12" s="150"/>
      <c r="F12" s="144"/>
      <c r="G12" s="115"/>
      <c r="H12" s="115"/>
      <c r="I12" s="115"/>
      <c r="J12" s="115"/>
      <c r="K12" s="115"/>
      <c r="L12" s="115"/>
      <c r="M12" s="115"/>
      <c r="N12" s="111"/>
      <c r="O12" s="34"/>
      <c r="P12" s="117"/>
      <c r="Q12" s="120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s="29" customFormat="1" ht="21.75" customHeight="1">
      <c r="A13" s="30">
        <v>4</v>
      </c>
      <c r="B13" s="27"/>
      <c r="C13" s="28"/>
      <c r="E13" s="150"/>
      <c r="F13" s="144"/>
      <c r="G13" s="115"/>
      <c r="H13" s="115"/>
      <c r="I13" s="115"/>
      <c r="J13" s="115"/>
      <c r="K13" s="115"/>
      <c r="L13" s="115"/>
      <c r="M13" s="115"/>
      <c r="N13" s="36"/>
      <c r="O13" s="37"/>
      <c r="P13" s="118"/>
      <c r="Q13" s="120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s="29" customFormat="1" ht="21.75" customHeight="1" thickBot="1">
      <c r="A14" s="26">
        <v>5</v>
      </c>
      <c r="B14" s="98"/>
      <c r="C14" s="28"/>
      <c r="E14" s="150"/>
      <c r="F14" s="144"/>
      <c r="G14" s="115"/>
      <c r="H14" s="115"/>
      <c r="I14" s="115"/>
      <c r="J14" s="115"/>
      <c r="K14" s="115"/>
      <c r="L14" s="115"/>
      <c r="M14" s="115"/>
      <c r="N14" s="38"/>
      <c r="O14" s="37"/>
      <c r="P14" s="118"/>
      <c r="Q14" s="120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17" s="44" customFormat="1" ht="21.75" customHeight="1">
      <c r="A15" s="30">
        <v>6</v>
      </c>
      <c r="B15" s="39"/>
      <c r="C15" s="40"/>
      <c r="D15" s="41"/>
      <c r="E15" s="151"/>
      <c r="F15" s="145"/>
      <c r="G15" s="115"/>
      <c r="H15" s="115"/>
      <c r="I15" s="115"/>
      <c r="J15" s="115"/>
      <c r="K15" s="115"/>
      <c r="L15" s="115"/>
      <c r="M15" s="115"/>
      <c r="N15" s="38"/>
      <c r="O15" s="37"/>
      <c r="P15" s="118"/>
      <c r="Q15" s="120"/>
    </row>
    <row r="16" spans="1:17" s="45" customFormat="1" ht="21.75" customHeight="1" thickBot="1">
      <c r="A16" s="26">
        <v>7</v>
      </c>
      <c r="B16" s="27"/>
      <c r="C16" s="28"/>
      <c r="D16" s="29"/>
      <c r="E16" s="152"/>
      <c r="F16" s="144"/>
      <c r="G16" s="115"/>
      <c r="H16" s="115"/>
      <c r="I16" s="115"/>
      <c r="J16" s="115"/>
      <c r="K16" s="115"/>
      <c r="L16" s="115"/>
      <c r="M16" s="115"/>
      <c r="N16" s="38"/>
      <c r="O16" s="37"/>
      <c r="P16" s="118"/>
      <c r="Q16" s="120"/>
    </row>
    <row r="17" spans="1:17" s="44" customFormat="1" ht="21.75" customHeight="1">
      <c r="A17" s="30">
        <v>8</v>
      </c>
      <c r="B17" s="27"/>
      <c r="C17" s="28"/>
      <c r="D17" s="29"/>
      <c r="E17" s="150"/>
      <c r="F17" s="144"/>
      <c r="G17" s="115"/>
      <c r="H17" s="115"/>
      <c r="I17" s="115"/>
      <c r="J17" s="115"/>
      <c r="K17" s="115"/>
      <c r="L17" s="115"/>
      <c r="M17" s="115"/>
      <c r="N17" s="38"/>
      <c r="O17" s="46"/>
      <c r="P17" s="119"/>
      <c r="Q17" s="122"/>
    </row>
    <row r="18" spans="1:17" s="44" customFormat="1" ht="21.75" customHeight="1" thickBot="1">
      <c r="A18" s="26">
        <v>9</v>
      </c>
      <c r="B18" s="27"/>
      <c r="C18" s="28"/>
      <c r="D18" s="29"/>
      <c r="E18" s="150"/>
      <c r="F18" s="144"/>
      <c r="G18" s="115"/>
      <c r="H18" s="115"/>
      <c r="I18" s="115"/>
      <c r="J18" s="115"/>
      <c r="K18" s="115"/>
      <c r="L18" s="115"/>
      <c r="M18" s="115"/>
      <c r="N18" s="47"/>
      <c r="O18" s="29"/>
      <c r="P18" s="119"/>
      <c r="Q18" s="123"/>
    </row>
    <row r="19" spans="1:17" s="44" customFormat="1" ht="21.75" customHeight="1" thickBot="1">
      <c r="A19" s="30">
        <v>10</v>
      </c>
      <c r="B19" s="39"/>
      <c r="C19" s="40"/>
      <c r="D19" s="41"/>
      <c r="E19" s="151"/>
      <c r="F19" s="144"/>
      <c r="G19" s="115"/>
      <c r="H19" s="115"/>
      <c r="I19" s="115"/>
      <c r="J19" s="115"/>
      <c r="K19" s="115"/>
      <c r="L19" s="115"/>
      <c r="M19" s="115"/>
      <c r="N19" s="38"/>
      <c r="O19" s="46"/>
      <c r="P19" s="119"/>
      <c r="Q19" s="121"/>
    </row>
    <row r="20" spans="1:17" s="44" customFormat="1" ht="21.75" customHeight="1" thickBot="1">
      <c r="A20" s="30">
        <v>11</v>
      </c>
      <c r="B20" s="39"/>
      <c r="C20" s="40"/>
      <c r="D20" s="41"/>
      <c r="E20" s="151"/>
      <c r="F20" s="144"/>
      <c r="G20" s="115"/>
      <c r="H20" s="115"/>
      <c r="I20" s="115"/>
      <c r="J20" s="115"/>
      <c r="K20" s="115"/>
      <c r="L20" s="115"/>
      <c r="M20" s="115"/>
      <c r="N20" s="38"/>
      <c r="O20" s="46"/>
      <c r="P20" s="119"/>
      <c r="Q20" s="121"/>
    </row>
    <row r="21" spans="1:17" s="44" customFormat="1" ht="21.75" customHeight="1">
      <c r="A21" s="30">
        <v>12</v>
      </c>
      <c r="B21" s="39"/>
      <c r="C21" s="40"/>
      <c r="D21" s="41"/>
      <c r="E21" s="151"/>
      <c r="F21" s="144"/>
      <c r="G21" s="115"/>
      <c r="H21" s="115"/>
      <c r="I21" s="115"/>
      <c r="J21" s="115"/>
      <c r="K21" s="115"/>
      <c r="L21" s="115"/>
      <c r="M21" s="115"/>
      <c r="N21" s="38"/>
      <c r="O21" s="46"/>
      <c r="P21" s="119"/>
      <c r="Q21" s="121"/>
    </row>
    <row r="22" spans="1:40" s="29" customFormat="1" ht="21.75" customHeight="1" thickBot="1">
      <c r="A22" s="26">
        <v>13</v>
      </c>
      <c r="B22" s="27"/>
      <c r="C22" s="28"/>
      <c r="E22" s="150"/>
      <c r="F22" s="144"/>
      <c r="G22" s="115"/>
      <c r="H22" s="115"/>
      <c r="I22" s="115"/>
      <c r="J22" s="115"/>
      <c r="K22" s="115"/>
      <c r="L22" s="115"/>
      <c r="M22" s="115"/>
      <c r="N22" s="111"/>
      <c r="O22" s="34"/>
      <c r="P22" s="117"/>
      <c r="Q22" s="120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s="29" customFormat="1" ht="21.75" customHeight="1">
      <c r="A23" s="30">
        <v>14</v>
      </c>
      <c r="B23" s="27"/>
      <c r="C23" s="28"/>
      <c r="E23" s="150"/>
      <c r="F23" s="144"/>
      <c r="G23" s="115"/>
      <c r="H23" s="115"/>
      <c r="I23" s="115"/>
      <c r="J23" s="115"/>
      <c r="K23" s="115"/>
      <c r="L23" s="115"/>
      <c r="M23" s="115"/>
      <c r="N23" s="36"/>
      <c r="O23" s="37"/>
      <c r="P23" s="118"/>
      <c r="Q23" s="120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s="29" customFormat="1" ht="21.75" customHeight="1" thickBot="1">
      <c r="A24" s="26">
        <v>15</v>
      </c>
      <c r="B24" s="98"/>
      <c r="C24" s="28"/>
      <c r="E24" s="150"/>
      <c r="F24" s="144"/>
      <c r="G24" s="115"/>
      <c r="H24" s="115"/>
      <c r="I24" s="115"/>
      <c r="J24" s="115"/>
      <c r="K24" s="115"/>
      <c r="L24" s="115"/>
      <c r="M24" s="115"/>
      <c r="N24" s="38"/>
      <c r="O24" s="37"/>
      <c r="P24" s="118"/>
      <c r="Q24" s="120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17" s="44" customFormat="1" ht="21.75" customHeight="1">
      <c r="A25" s="30">
        <v>16</v>
      </c>
      <c r="B25" s="39"/>
      <c r="C25" s="40"/>
      <c r="D25" s="41"/>
      <c r="E25" s="151"/>
      <c r="F25" s="145"/>
      <c r="G25" s="115"/>
      <c r="H25" s="115"/>
      <c r="I25" s="115"/>
      <c r="J25" s="115"/>
      <c r="K25" s="115"/>
      <c r="L25" s="115"/>
      <c r="M25" s="115"/>
      <c r="N25" s="38"/>
      <c r="O25" s="37"/>
      <c r="P25" s="118"/>
      <c r="Q25" s="120"/>
    </row>
    <row r="26" spans="1:17" s="45" customFormat="1" ht="21.75" customHeight="1" thickBot="1">
      <c r="A26" s="26">
        <v>17</v>
      </c>
      <c r="B26" s="27"/>
      <c r="C26" s="28"/>
      <c r="D26" s="29"/>
      <c r="E26" s="152"/>
      <c r="F26" s="144"/>
      <c r="G26" s="115"/>
      <c r="H26" s="115"/>
      <c r="I26" s="115"/>
      <c r="J26" s="115"/>
      <c r="K26" s="115"/>
      <c r="L26" s="115"/>
      <c r="M26" s="115"/>
      <c r="N26" s="38"/>
      <c r="O26" s="37"/>
      <c r="P26" s="118"/>
      <c r="Q26" s="120"/>
    </row>
    <row r="27" spans="1:17" s="44" customFormat="1" ht="21.75" customHeight="1">
      <c r="A27" s="30">
        <v>18</v>
      </c>
      <c r="B27" s="27"/>
      <c r="C27" s="28"/>
      <c r="D27" s="29"/>
      <c r="E27" s="150"/>
      <c r="F27" s="144"/>
      <c r="G27" s="115"/>
      <c r="H27" s="115"/>
      <c r="I27" s="115"/>
      <c r="J27" s="115"/>
      <c r="K27" s="115"/>
      <c r="L27" s="115"/>
      <c r="M27" s="115"/>
      <c r="N27" s="38"/>
      <c r="O27" s="46"/>
      <c r="P27" s="119"/>
      <c r="Q27" s="122"/>
    </row>
    <row r="28" spans="1:17" s="44" customFormat="1" ht="21.75" customHeight="1" thickBot="1">
      <c r="A28" s="26">
        <v>19</v>
      </c>
      <c r="B28" s="27"/>
      <c r="C28" s="28"/>
      <c r="D28" s="29"/>
      <c r="E28" s="150"/>
      <c r="F28" s="144"/>
      <c r="G28" s="42"/>
      <c r="H28" s="43"/>
      <c r="I28" s="43"/>
      <c r="J28" s="43"/>
      <c r="K28" s="116"/>
      <c r="L28" s="115"/>
      <c r="M28" s="115"/>
      <c r="N28" s="47"/>
      <c r="O28" s="29"/>
      <c r="P28" s="119"/>
      <c r="Q28" s="123"/>
    </row>
    <row r="29" spans="1:17" s="44" customFormat="1" ht="21.75" customHeight="1">
      <c r="A29" s="30">
        <v>20</v>
      </c>
      <c r="B29" s="39"/>
      <c r="C29" s="40"/>
      <c r="D29" s="41"/>
      <c r="E29" s="151"/>
      <c r="F29" s="144"/>
      <c r="G29" s="31"/>
      <c r="H29" s="32"/>
      <c r="I29" s="32"/>
      <c r="J29" s="32"/>
      <c r="K29" s="33"/>
      <c r="L29" s="115"/>
      <c r="M29" s="115"/>
      <c r="N29" s="38"/>
      <c r="O29" s="46"/>
      <c r="P29" s="119"/>
      <c r="Q29" s="121"/>
    </row>
  </sheetData>
  <sheetProtection selectLockedCells="1" selectUnlockedCells="1"/>
  <mergeCells count="24">
    <mergeCell ref="B5:B6"/>
    <mergeCell ref="B7:B8"/>
    <mergeCell ref="C7:D7"/>
    <mergeCell ref="E7:F7"/>
    <mergeCell ref="C8:D8"/>
    <mergeCell ref="E8:F8"/>
    <mergeCell ref="C6:F6"/>
    <mergeCell ref="C5:F5"/>
    <mergeCell ref="H1:H4"/>
    <mergeCell ref="I1:I4"/>
    <mergeCell ref="G6:K6"/>
    <mergeCell ref="G7:K7"/>
    <mergeCell ref="J1:J4"/>
    <mergeCell ref="Q2:Q4"/>
    <mergeCell ref="L1:L4"/>
    <mergeCell ref="M1:M4"/>
    <mergeCell ref="O1:Q1"/>
    <mergeCell ref="N2:N4"/>
    <mergeCell ref="B1:F1"/>
    <mergeCell ref="G1:G4"/>
    <mergeCell ref="K1:K4"/>
    <mergeCell ref="O2:O4"/>
    <mergeCell ref="P2:P4"/>
    <mergeCell ref="C3:F3"/>
  </mergeCells>
  <hyperlinks>
    <hyperlink ref="C6:F6" r:id="rId1" display="stellv.schiesssportleiter@kreisschuetzenverband-salzgitter.de"/>
  </hyperlinks>
  <printOptions/>
  <pageMargins left="0.39375" right="0" top="0.29930555555555555" bottom="0.5513888888888888" header="0.5118055555555555" footer="0.5118055555555555"/>
  <pageSetup horizontalDpi="300" verticalDpi="300" orientation="landscape" paperSize="9" scale="42" r:id="rId4"/>
  <headerFooter alignWithMargins="0">
    <oddFooter>&amp;CMeldungen Kreismeisterschaft 2012&amp;R&amp;P von &amp;N</oddFooter>
  </headerFooter>
  <ignoredErrors>
    <ignoredError sqref="K5" twoDigitTextYear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Zeros="0" zoomScale="90" zoomScaleNormal="90" zoomScalePageLayoutView="0" workbookViewId="0" topLeftCell="A1">
      <selection activeCell="F26" sqref="F26"/>
    </sheetView>
  </sheetViews>
  <sheetFormatPr defaultColWidth="22.421875" defaultRowHeight="12.75"/>
  <cols>
    <col min="1" max="1" width="9.421875" style="48" customWidth="1"/>
    <col min="2" max="2" width="22.421875" style="49" customWidth="1"/>
    <col min="3" max="3" width="26.7109375" style="49" customWidth="1"/>
    <col min="4" max="4" width="24.140625" style="49" customWidth="1"/>
    <col min="5" max="5" width="23.57421875" style="48" customWidth="1"/>
    <col min="6" max="6" width="14.28125" style="48" customWidth="1"/>
    <col min="7" max="253" width="12.57421875" style="49" customWidth="1"/>
    <col min="254" max="254" width="9.421875" style="49" customWidth="1"/>
    <col min="255" max="16384" width="22.421875" style="49" customWidth="1"/>
  </cols>
  <sheetData>
    <row r="1" spans="1:6" s="54" customFormat="1" ht="12.75">
      <c r="A1" s="50" t="s">
        <v>36</v>
      </c>
      <c r="B1" s="51" t="s">
        <v>5</v>
      </c>
      <c r="C1" s="52" t="s">
        <v>26</v>
      </c>
      <c r="D1" s="52" t="s">
        <v>37</v>
      </c>
      <c r="E1" s="52" t="s">
        <v>38</v>
      </c>
      <c r="F1" s="53" t="s">
        <v>39</v>
      </c>
    </row>
    <row r="2" spans="1:6" ht="12.75">
      <c r="A2" s="55">
        <v>31002</v>
      </c>
      <c r="B2" s="56" t="s">
        <v>40</v>
      </c>
      <c r="C2" s="57" t="s">
        <v>24</v>
      </c>
      <c r="D2" s="57" t="s">
        <v>41</v>
      </c>
      <c r="E2" s="58" t="s">
        <v>42</v>
      </c>
      <c r="F2" s="58"/>
    </row>
    <row r="3" spans="1:6" ht="12.75">
      <c r="A3" s="55">
        <v>31003</v>
      </c>
      <c r="B3" s="59" t="s">
        <v>43</v>
      </c>
      <c r="C3" s="60" t="s">
        <v>44</v>
      </c>
      <c r="D3" s="60" t="s">
        <v>45</v>
      </c>
      <c r="E3" s="61" t="s">
        <v>42</v>
      </c>
      <c r="F3" s="61"/>
    </row>
    <row r="4" spans="1:6" ht="12.75">
      <c r="A4" s="55">
        <v>31005</v>
      </c>
      <c r="B4" s="62" t="s">
        <v>46</v>
      </c>
      <c r="C4" s="63" t="s">
        <v>47</v>
      </c>
      <c r="D4" s="63" t="s">
        <v>48</v>
      </c>
      <c r="E4" s="64" t="s">
        <v>49</v>
      </c>
      <c r="F4" s="64"/>
    </row>
    <row r="5" spans="1:6" ht="12.75">
      <c r="A5" s="55">
        <v>31006</v>
      </c>
      <c r="B5" s="62" t="s">
        <v>50</v>
      </c>
      <c r="C5" s="63" t="s">
        <v>51</v>
      </c>
      <c r="D5" s="63" t="s">
        <v>52</v>
      </c>
      <c r="E5" s="64" t="s">
        <v>53</v>
      </c>
      <c r="F5" s="65"/>
    </row>
    <row r="6" spans="1:6" ht="12.75">
      <c r="A6" s="55">
        <v>31007</v>
      </c>
      <c r="B6" s="62" t="s">
        <v>54</v>
      </c>
      <c r="C6" s="63" t="s">
        <v>55</v>
      </c>
      <c r="D6" s="63" t="s">
        <v>56</v>
      </c>
      <c r="E6" s="64" t="s">
        <v>49</v>
      </c>
      <c r="F6" s="64"/>
    </row>
    <row r="7" spans="1:6" ht="12.75">
      <c r="A7" s="55">
        <v>31008</v>
      </c>
      <c r="B7" s="62" t="s">
        <v>57</v>
      </c>
      <c r="C7" s="63" t="s">
        <v>58</v>
      </c>
      <c r="D7" s="63" t="s">
        <v>59</v>
      </c>
      <c r="E7" s="64" t="s">
        <v>49</v>
      </c>
      <c r="F7" s="66"/>
    </row>
    <row r="8" spans="1:6" ht="12.75">
      <c r="A8" s="55">
        <v>31009</v>
      </c>
      <c r="B8" s="62" t="s">
        <v>60</v>
      </c>
      <c r="C8" s="63" t="s">
        <v>61</v>
      </c>
      <c r="D8" s="63" t="s">
        <v>62</v>
      </c>
      <c r="E8" s="64" t="s">
        <v>53</v>
      </c>
      <c r="F8" s="64"/>
    </row>
    <row r="9" spans="1:6" ht="12.75">
      <c r="A9" s="55">
        <v>31010</v>
      </c>
      <c r="B9" s="62" t="s">
        <v>63</v>
      </c>
      <c r="C9" s="63" t="s">
        <v>64</v>
      </c>
      <c r="D9" s="63" t="s">
        <v>65</v>
      </c>
      <c r="E9" s="64" t="s">
        <v>66</v>
      </c>
      <c r="F9" s="64"/>
    </row>
    <row r="10" spans="1:6" ht="12.75">
      <c r="A10" s="55">
        <v>31011</v>
      </c>
      <c r="B10" s="62" t="s">
        <v>67</v>
      </c>
      <c r="C10" s="63" t="s">
        <v>68</v>
      </c>
      <c r="D10" s="63" t="s">
        <v>69</v>
      </c>
      <c r="E10" s="64" t="s">
        <v>42</v>
      </c>
      <c r="F10" s="64"/>
    </row>
    <row r="11" spans="1:6" ht="12.75">
      <c r="A11" s="55">
        <v>31012</v>
      </c>
      <c r="B11" s="62" t="s">
        <v>70</v>
      </c>
      <c r="C11" s="63" t="s">
        <v>71</v>
      </c>
      <c r="D11" s="63" t="s">
        <v>72</v>
      </c>
      <c r="E11" s="64" t="s">
        <v>73</v>
      </c>
      <c r="F11" s="64"/>
    </row>
    <row r="12" spans="1:6" ht="12.75">
      <c r="A12" s="55">
        <v>31013</v>
      </c>
      <c r="B12" s="62" t="s">
        <v>74</v>
      </c>
      <c r="C12" s="63" t="s">
        <v>75</v>
      </c>
      <c r="D12" s="63" t="s">
        <v>76</v>
      </c>
      <c r="E12" s="64" t="s">
        <v>53</v>
      </c>
      <c r="F12" s="64"/>
    </row>
    <row r="13" spans="1:6" ht="12.75">
      <c r="A13" s="55">
        <v>31014</v>
      </c>
      <c r="B13" s="62" t="s">
        <v>77</v>
      </c>
      <c r="C13" s="63" t="s">
        <v>78</v>
      </c>
      <c r="D13" s="63" t="s">
        <v>79</v>
      </c>
      <c r="E13" s="64" t="s">
        <v>66</v>
      </c>
      <c r="F13" s="64"/>
    </row>
    <row r="14" spans="1:6" ht="12.75">
      <c r="A14" s="55">
        <v>31015</v>
      </c>
      <c r="B14" s="62" t="s">
        <v>80</v>
      </c>
      <c r="C14" s="63" t="s">
        <v>81</v>
      </c>
      <c r="D14" s="63" t="s">
        <v>82</v>
      </c>
      <c r="E14" s="64" t="s">
        <v>42</v>
      </c>
      <c r="F14" s="64"/>
    </row>
    <row r="15" spans="1:6" ht="12.75">
      <c r="A15" s="55">
        <v>31017</v>
      </c>
      <c r="B15" s="62" t="s">
        <v>83</v>
      </c>
      <c r="C15" s="63" t="s">
        <v>84</v>
      </c>
      <c r="D15" s="63" t="s">
        <v>85</v>
      </c>
      <c r="E15" s="64" t="s">
        <v>42</v>
      </c>
      <c r="F15" s="64"/>
    </row>
    <row r="16" spans="1:6" ht="12.75">
      <c r="A16" s="55">
        <v>31018</v>
      </c>
      <c r="B16" s="62" t="s">
        <v>86</v>
      </c>
      <c r="C16" s="63" t="s">
        <v>87</v>
      </c>
      <c r="D16" s="63" t="s">
        <v>88</v>
      </c>
      <c r="E16" s="64" t="s">
        <v>42</v>
      </c>
      <c r="F16" s="64"/>
    </row>
    <row r="17" spans="1:6" ht="12.75">
      <c r="A17" s="55">
        <v>31019</v>
      </c>
      <c r="B17" s="62" t="s">
        <v>89</v>
      </c>
      <c r="C17" s="63" t="s">
        <v>90</v>
      </c>
      <c r="D17" s="63" t="s">
        <v>91</v>
      </c>
      <c r="E17" s="64" t="s">
        <v>73</v>
      </c>
      <c r="F17" s="64"/>
    </row>
    <row r="18" spans="1:6" ht="12.75">
      <c r="A18" s="55">
        <v>31020</v>
      </c>
      <c r="B18" s="62" t="s">
        <v>92</v>
      </c>
      <c r="C18" s="63" t="s">
        <v>93</v>
      </c>
      <c r="D18" s="63" t="s">
        <v>94</v>
      </c>
      <c r="E18" s="64" t="s">
        <v>95</v>
      </c>
      <c r="F18" s="67"/>
    </row>
    <row r="19" spans="1:6" ht="12.75">
      <c r="A19" s="55">
        <v>31021</v>
      </c>
      <c r="B19" s="59" t="s">
        <v>96</v>
      </c>
      <c r="C19" s="60" t="s">
        <v>97</v>
      </c>
      <c r="D19" s="60" t="s">
        <v>98</v>
      </c>
      <c r="E19" s="61" t="s">
        <v>99</v>
      </c>
      <c r="F19" s="61"/>
    </row>
    <row r="20" spans="1:6" ht="12.75">
      <c r="A20" s="55">
        <v>31022</v>
      </c>
      <c r="B20" s="62" t="s">
        <v>100</v>
      </c>
      <c r="C20" s="63" t="s">
        <v>101</v>
      </c>
      <c r="D20" s="63" t="s">
        <v>102</v>
      </c>
      <c r="E20" s="64" t="s">
        <v>73</v>
      </c>
      <c r="F20" s="64"/>
    </row>
    <row r="21" spans="1:6" ht="12.75">
      <c r="A21" s="55">
        <v>31024</v>
      </c>
      <c r="B21" s="59" t="s">
        <v>103</v>
      </c>
      <c r="C21" s="60" t="s">
        <v>104</v>
      </c>
      <c r="D21" s="60" t="s">
        <v>105</v>
      </c>
      <c r="E21" s="61" t="s">
        <v>66</v>
      </c>
      <c r="F21" s="61"/>
    </row>
    <row r="22" spans="1:6" ht="12.75">
      <c r="A22" s="55">
        <v>31025</v>
      </c>
      <c r="B22" s="62" t="s">
        <v>106</v>
      </c>
      <c r="C22" s="63" t="s">
        <v>107</v>
      </c>
      <c r="D22" s="63" t="s">
        <v>108</v>
      </c>
      <c r="E22" s="64" t="s">
        <v>42</v>
      </c>
      <c r="F22" s="64"/>
    </row>
    <row r="23" spans="1:6" ht="12.75">
      <c r="A23" s="55">
        <v>31026</v>
      </c>
      <c r="B23" s="59" t="s">
        <v>109</v>
      </c>
      <c r="C23" s="60" t="s">
        <v>110</v>
      </c>
      <c r="D23" s="60" t="s">
        <v>111</v>
      </c>
      <c r="E23" s="61" t="s">
        <v>42</v>
      </c>
      <c r="F23" s="61"/>
    </row>
    <row r="24" spans="1:6" ht="12.75">
      <c r="A24" s="55">
        <v>31027</v>
      </c>
      <c r="B24" s="62" t="s">
        <v>112</v>
      </c>
      <c r="C24" s="63" t="s">
        <v>113</v>
      </c>
      <c r="D24" s="63" t="s">
        <v>114</v>
      </c>
      <c r="E24" s="64" t="s">
        <v>115</v>
      </c>
      <c r="F24" s="64"/>
    </row>
    <row r="25" spans="1:6" ht="12.75">
      <c r="A25" s="55">
        <v>31031</v>
      </c>
      <c r="B25" s="68" t="s">
        <v>116</v>
      </c>
      <c r="C25" s="69" t="s">
        <v>117</v>
      </c>
      <c r="D25" s="69" t="s">
        <v>118</v>
      </c>
      <c r="E25" s="70" t="s">
        <v>42</v>
      </c>
      <c r="F25" s="70"/>
    </row>
    <row r="26" spans="1:6" ht="12.75">
      <c r="A26" s="71" t="s">
        <v>119</v>
      </c>
      <c r="B26" s="72" t="s">
        <v>120</v>
      </c>
      <c r="C26" s="63" t="s">
        <v>55</v>
      </c>
      <c r="D26" s="63" t="s">
        <v>56</v>
      </c>
      <c r="E26" s="64" t="s">
        <v>49</v>
      </c>
      <c r="F26" s="64"/>
    </row>
    <row r="29" ht="12.75">
      <c r="A29" s="49"/>
    </row>
    <row r="30" ht="12.75">
      <c r="A30" s="49"/>
    </row>
    <row r="31" ht="12.75">
      <c r="A31" s="49"/>
    </row>
    <row r="32" ht="12.75">
      <c r="A32" s="49"/>
    </row>
    <row r="33" ht="12.75">
      <c r="A33" s="49"/>
    </row>
    <row r="34" ht="12.75">
      <c r="A34" s="49"/>
    </row>
    <row r="35" ht="12.75">
      <c r="A35" s="49"/>
    </row>
    <row r="36" ht="12.75">
      <c r="A36" s="49"/>
    </row>
    <row r="37" ht="12.75">
      <c r="A37" s="49"/>
    </row>
    <row r="38" ht="12.75">
      <c r="A38" s="49"/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ht="12.75">
      <c r="A51" s="49"/>
    </row>
    <row r="52" ht="12.75">
      <c r="A52" s="49"/>
    </row>
    <row r="53" ht="12.75">
      <c r="A53" s="49"/>
    </row>
    <row r="54" ht="12.75">
      <c r="A54" s="49"/>
    </row>
    <row r="55" ht="12.75">
      <c r="A55" s="49"/>
    </row>
    <row r="56" ht="12.75">
      <c r="A56" s="49"/>
    </row>
    <row r="57" ht="12.75">
      <c r="A57" s="49"/>
    </row>
    <row r="58" ht="12.75">
      <c r="A58" s="49"/>
    </row>
    <row r="59" ht="12.75">
      <c r="A59" s="49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</sheetData>
  <sheetProtection selectLockedCells="1" selectUnlockedCells="1"/>
  <printOptions/>
  <pageMargins left="0.2" right="0.49027777777777776" top="0.9847222222222223" bottom="0.9569444444444445" header="0.49236111111111114" footer="0.49236111111111114"/>
  <pageSetup fitToHeight="1" fitToWidth="1" horizontalDpi="300" verticalDpi="300" orientation="landscape" paperSize="9"/>
  <headerFooter alignWithMargins="0">
    <oddHeader>&amp;C&amp;"Arial,Fett"&amp;12KSV Salzgitter
Vereinsschießsportleiter</oddHeader>
    <oddFooter xml:space="preserve">&amp;L&amp;8&amp;F erstellt von O.Menzel&amp;R&amp;8Stand: &amp;D    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="90" zoomScaleNormal="90" zoomScalePageLayoutView="0" workbookViewId="0" topLeftCell="A1">
      <selection activeCell="B25" sqref="B25"/>
    </sheetView>
  </sheetViews>
  <sheetFormatPr defaultColWidth="11.421875" defaultRowHeight="12.75"/>
  <cols>
    <col min="2" max="2" width="22.7109375" style="0" customWidth="1"/>
    <col min="3" max="5" width="6.57421875" style="0" customWidth="1"/>
    <col min="6" max="6" width="8.8515625" style="0" customWidth="1"/>
    <col min="7" max="7" width="6.57421875" style="0" customWidth="1"/>
    <col min="8" max="8" width="8.8515625" style="0" customWidth="1"/>
  </cols>
  <sheetData>
    <row r="1" spans="1:8" ht="23.25">
      <c r="A1" s="182" t="s">
        <v>121</v>
      </c>
      <c r="B1" s="182"/>
      <c r="C1" s="182"/>
      <c r="D1" s="182"/>
      <c r="E1" s="182"/>
      <c r="F1" s="182"/>
      <c r="G1" s="182"/>
      <c r="H1" s="182"/>
    </row>
    <row r="2" spans="1:8" ht="12.75">
      <c r="A2" s="73"/>
      <c r="B2" s="74"/>
      <c r="C2" s="74"/>
      <c r="D2" s="74"/>
      <c r="E2" s="74"/>
      <c r="F2" s="74"/>
      <c r="G2" s="74"/>
      <c r="H2" s="75"/>
    </row>
    <row r="3" spans="1:8" ht="29.25">
      <c r="A3" s="183" t="s">
        <v>177</v>
      </c>
      <c r="B3" s="183"/>
      <c r="C3" s="183"/>
      <c r="D3" s="183"/>
      <c r="E3" s="183"/>
      <c r="F3" s="183"/>
      <c r="G3" s="183"/>
      <c r="H3" s="183"/>
    </row>
    <row r="4" spans="1:8" ht="18">
      <c r="A4" s="76"/>
      <c r="B4" s="77"/>
      <c r="C4" s="77"/>
      <c r="D4" s="77"/>
      <c r="E4" s="74"/>
      <c r="F4" s="74"/>
      <c r="G4" s="74"/>
      <c r="H4" s="75"/>
    </row>
    <row r="5" spans="1:8" ht="12.75">
      <c r="A5" s="184" t="s">
        <v>122</v>
      </c>
      <c r="B5" s="184" t="s">
        <v>28</v>
      </c>
      <c r="C5" s="184" t="s">
        <v>123</v>
      </c>
      <c r="D5" s="184"/>
      <c r="E5" s="184"/>
      <c r="F5" s="185" t="s">
        <v>124</v>
      </c>
      <c r="G5" s="185"/>
      <c r="H5" s="185"/>
    </row>
    <row r="6" spans="1:8" ht="12.75">
      <c r="A6" s="184"/>
      <c r="B6" s="184"/>
      <c r="C6" s="184"/>
      <c r="D6" s="184"/>
      <c r="E6" s="184"/>
      <c r="F6" s="185"/>
      <c r="G6" s="185"/>
      <c r="H6" s="185"/>
    </row>
    <row r="7" spans="1:8" ht="12.75">
      <c r="A7" s="184"/>
      <c r="B7" s="184"/>
      <c r="C7" s="184"/>
      <c r="D7" s="184"/>
      <c r="E7" s="184"/>
      <c r="F7" s="185"/>
      <c r="G7" s="185"/>
      <c r="H7" s="185"/>
    </row>
    <row r="8" spans="1:8" ht="18">
      <c r="A8" s="78">
        <v>10</v>
      </c>
      <c r="B8" s="79" t="s">
        <v>125</v>
      </c>
      <c r="C8" s="80">
        <v>21</v>
      </c>
      <c r="D8" s="81" t="s">
        <v>126</v>
      </c>
      <c r="E8" s="82">
        <v>45</v>
      </c>
      <c r="F8" s="83">
        <f>A3-C8</f>
        <v>1996</v>
      </c>
      <c r="G8" s="83" t="s">
        <v>126</v>
      </c>
      <c r="H8" s="84">
        <f>A3-E8</f>
        <v>1972</v>
      </c>
    </row>
    <row r="9" spans="1:8" ht="18">
      <c r="A9" s="78">
        <v>11</v>
      </c>
      <c r="B9" s="79" t="s">
        <v>127</v>
      </c>
      <c r="C9" s="85">
        <v>21</v>
      </c>
      <c r="D9" s="86" t="s">
        <v>126</v>
      </c>
      <c r="E9" s="84">
        <v>45</v>
      </c>
      <c r="F9" s="83">
        <f>A3-C9</f>
        <v>1996</v>
      </c>
      <c r="G9" s="83" t="s">
        <v>126</v>
      </c>
      <c r="H9" s="84">
        <f>A3-E9</f>
        <v>1972</v>
      </c>
    </row>
    <row r="10" spans="1:8" ht="18">
      <c r="A10" s="78">
        <v>20</v>
      </c>
      <c r="B10" s="79" t="s">
        <v>128</v>
      </c>
      <c r="C10" s="85">
        <v>12</v>
      </c>
      <c r="D10" s="86" t="s">
        <v>126</v>
      </c>
      <c r="E10" s="84">
        <v>14</v>
      </c>
      <c r="F10" s="83">
        <f>A3-C10</f>
        <v>2005</v>
      </c>
      <c r="G10" s="83" t="s">
        <v>126</v>
      </c>
      <c r="H10" s="84">
        <f>A3-E10</f>
        <v>2003</v>
      </c>
    </row>
    <row r="11" spans="1:8" ht="18">
      <c r="A11" s="78">
        <v>21</v>
      </c>
      <c r="B11" s="79" t="s">
        <v>129</v>
      </c>
      <c r="C11" s="85">
        <v>12</v>
      </c>
      <c r="D11" s="86" t="s">
        <v>126</v>
      </c>
      <c r="E11" s="84">
        <v>14</v>
      </c>
      <c r="F11" s="83">
        <f>A3-C11</f>
        <v>2005</v>
      </c>
      <c r="G11" s="83" t="s">
        <v>126</v>
      </c>
      <c r="H11" s="84">
        <f>A3-E11</f>
        <v>2003</v>
      </c>
    </row>
    <row r="12" spans="1:8" ht="18">
      <c r="A12" s="78">
        <v>30</v>
      </c>
      <c r="B12" s="79" t="s">
        <v>130</v>
      </c>
      <c r="C12" s="85">
        <v>15</v>
      </c>
      <c r="D12" s="86" t="s">
        <v>126</v>
      </c>
      <c r="E12" s="84">
        <v>16</v>
      </c>
      <c r="F12" s="83">
        <f>A3-C12</f>
        <v>2002</v>
      </c>
      <c r="G12" s="83" t="s">
        <v>126</v>
      </c>
      <c r="H12" s="84">
        <f>A3-E12</f>
        <v>2001</v>
      </c>
    </row>
    <row r="13" spans="1:8" ht="18">
      <c r="A13" s="78">
        <v>31</v>
      </c>
      <c r="B13" s="79" t="s">
        <v>131</v>
      </c>
      <c r="C13" s="85">
        <v>15</v>
      </c>
      <c r="D13" s="86" t="s">
        <v>126</v>
      </c>
      <c r="E13" s="84">
        <v>16</v>
      </c>
      <c r="F13" s="83">
        <f>A3-C13</f>
        <v>2002</v>
      </c>
      <c r="G13" s="83" t="s">
        <v>126</v>
      </c>
      <c r="H13" s="84">
        <f>A3-E13</f>
        <v>2001</v>
      </c>
    </row>
    <row r="14" spans="1:8" ht="18">
      <c r="A14" s="78">
        <v>42</v>
      </c>
      <c r="B14" s="79" t="s">
        <v>132</v>
      </c>
      <c r="C14" s="85">
        <v>17</v>
      </c>
      <c r="D14" s="86" t="s">
        <v>126</v>
      </c>
      <c r="E14" s="84">
        <v>18</v>
      </c>
      <c r="F14" s="83">
        <f>A3-C14</f>
        <v>2000</v>
      </c>
      <c r="G14" s="83" t="s">
        <v>126</v>
      </c>
      <c r="H14" s="84">
        <f>A3-E14</f>
        <v>1999</v>
      </c>
    </row>
    <row r="15" spans="1:8" ht="18">
      <c r="A15" s="78">
        <v>43</v>
      </c>
      <c r="B15" s="79" t="s">
        <v>133</v>
      </c>
      <c r="C15" s="85">
        <v>17</v>
      </c>
      <c r="D15" s="86" t="s">
        <v>126</v>
      </c>
      <c r="E15" s="84">
        <v>18</v>
      </c>
      <c r="F15" s="83">
        <f>A3-C15</f>
        <v>2000</v>
      </c>
      <c r="G15" s="83" t="s">
        <v>126</v>
      </c>
      <c r="H15" s="84">
        <f>A3-E15</f>
        <v>1999</v>
      </c>
    </row>
    <row r="16" spans="1:8" ht="18">
      <c r="A16" s="78">
        <v>40</v>
      </c>
      <c r="B16" s="79" t="s">
        <v>134</v>
      </c>
      <c r="C16" s="85">
        <v>19</v>
      </c>
      <c r="D16" s="86" t="s">
        <v>126</v>
      </c>
      <c r="E16" s="84">
        <v>20</v>
      </c>
      <c r="F16" s="83">
        <f>A3-C16</f>
        <v>1998</v>
      </c>
      <c r="G16" s="83" t="s">
        <v>126</v>
      </c>
      <c r="H16" s="84">
        <f>A3-E16</f>
        <v>1997</v>
      </c>
    </row>
    <row r="17" spans="1:8" ht="18">
      <c r="A17" s="78">
        <v>41</v>
      </c>
      <c r="B17" s="79" t="s">
        <v>135</v>
      </c>
      <c r="C17" s="85">
        <v>19</v>
      </c>
      <c r="D17" s="86" t="s">
        <v>126</v>
      </c>
      <c r="E17" s="84">
        <v>20</v>
      </c>
      <c r="F17" s="83">
        <f>A3-C17</f>
        <v>1998</v>
      </c>
      <c r="G17" s="83" t="s">
        <v>126</v>
      </c>
      <c r="H17" s="84">
        <f>A3-E17</f>
        <v>1997</v>
      </c>
    </row>
    <row r="18" spans="1:8" ht="18">
      <c r="A18" s="78">
        <v>50</v>
      </c>
      <c r="B18" s="79" t="s">
        <v>136</v>
      </c>
      <c r="C18" s="85">
        <v>46</v>
      </c>
      <c r="D18" s="86" t="s">
        <v>126</v>
      </c>
      <c r="E18" s="84">
        <v>55</v>
      </c>
      <c r="F18" s="83">
        <f>A3-C18</f>
        <v>1971</v>
      </c>
      <c r="G18" s="83" t="s">
        <v>126</v>
      </c>
      <c r="H18" s="84">
        <f>A3-E18</f>
        <v>1962</v>
      </c>
    </row>
    <row r="19" spans="1:8" ht="18">
      <c r="A19" s="78">
        <v>51</v>
      </c>
      <c r="B19" s="79" t="s">
        <v>137</v>
      </c>
      <c r="C19" s="85">
        <v>46</v>
      </c>
      <c r="D19" s="86" t="s">
        <v>126</v>
      </c>
      <c r="E19" s="84">
        <v>55</v>
      </c>
      <c r="F19" s="83">
        <f>A3-C19</f>
        <v>1971</v>
      </c>
      <c r="G19" s="83" t="s">
        <v>126</v>
      </c>
      <c r="H19" s="84">
        <f>A3-E19</f>
        <v>1962</v>
      </c>
    </row>
    <row r="20" spans="1:8" ht="18">
      <c r="A20" s="78">
        <v>60</v>
      </c>
      <c r="B20" s="79" t="s">
        <v>138</v>
      </c>
      <c r="C20" s="85">
        <v>56</v>
      </c>
      <c r="D20" s="86" t="s">
        <v>126</v>
      </c>
      <c r="E20" s="84">
        <v>65</v>
      </c>
      <c r="F20" s="83">
        <f>A3-C20</f>
        <v>1961</v>
      </c>
      <c r="G20" s="83" t="s">
        <v>126</v>
      </c>
      <c r="H20" s="84">
        <f>A3-E20</f>
        <v>1952</v>
      </c>
    </row>
    <row r="21" spans="1:8" ht="18">
      <c r="A21" s="78">
        <v>61</v>
      </c>
      <c r="B21" s="79" t="s">
        <v>139</v>
      </c>
      <c r="C21" s="85">
        <v>56</v>
      </c>
      <c r="D21" s="86" t="s">
        <v>126</v>
      </c>
      <c r="E21" s="84">
        <v>65</v>
      </c>
      <c r="F21" s="83">
        <f>A3-C21</f>
        <v>1961</v>
      </c>
      <c r="G21" s="83" t="s">
        <v>126</v>
      </c>
      <c r="H21" s="84">
        <f>A3-E21</f>
        <v>1952</v>
      </c>
    </row>
    <row r="22" spans="1:8" ht="18">
      <c r="A22" s="78">
        <v>80</v>
      </c>
      <c r="B22" s="79" t="s">
        <v>140</v>
      </c>
      <c r="C22" s="85"/>
      <c r="D22" s="86" t="s">
        <v>141</v>
      </c>
      <c r="E22" s="84">
        <v>66</v>
      </c>
      <c r="F22" s="83"/>
      <c r="G22" s="86" t="s">
        <v>142</v>
      </c>
      <c r="H22" s="84">
        <f>A3-E22</f>
        <v>1951</v>
      </c>
    </row>
    <row r="23" spans="1:8" ht="18.75" thickBot="1">
      <c r="A23" s="78">
        <v>80</v>
      </c>
      <c r="B23" s="79" t="s">
        <v>143</v>
      </c>
      <c r="C23" s="85"/>
      <c r="D23" s="86" t="s">
        <v>141</v>
      </c>
      <c r="E23" s="84">
        <v>66</v>
      </c>
      <c r="F23" s="83"/>
      <c r="G23" s="86" t="s">
        <v>142</v>
      </c>
      <c r="H23" s="84">
        <f>A3-E23</f>
        <v>1951</v>
      </c>
    </row>
    <row r="24" spans="1:8" ht="15.75" thickBot="1">
      <c r="A24" s="192" t="s">
        <v>144</v>
      </c>
      <c r="B24" s="87" t="s">
        <v>178</v>
      </c>
      <c r="C24" s="193">
        <v>46</v>
      </c>
      <c r="D24" s="194" t="s">
        <v>126</v>
      </c>
      <c r="E24" s="186">
        <v>55</v>
      </c>
      <c r="F24" s="195">
        <f>A3-C24</f>
        <v>1971</v>
      </c>
      <c r="G24" s="194" t="s">
        <v>126</v>
      </c>
      <c r="H24" s="186">
        <f>A3-E24</f>
        <v>1962</v>
      </c>
    </row>
    <row r="25" spans="1:8" ht="15">
      <c r="A25" s="192"/>
      <c r="B25" s="88" t="s">
        <v>145</v>
      </c>
      <c r="C25" s="193"/>
      <c r="D25" s="194"/>
      <c r="E25" s="186"/>
      <c r="F25" s="195"/>
      <c r="G25" s="194"/>
      <c r="H25" s="186"/>
    </row>
    <row r="26" spans="1:8" ht="15">
      <c r="A26" s="187" t="s">
        <v>146</v>
      </c>
      <c r="B26" s="88" t="s">
        <v>147</v>
      </c>
      <c r="C26" s="188">
        <v>56</v>
      </c>
      <c r="D26" s="189" t="s">
        <v>126</v>
      </c>
      <c r="E26" s="190">
        <v>65</v>
      </c>
      <c r="F26" s="191">
        <f>A3-C26</f>
        <v>1961</v>
      </c>
      <c r="G26" s="189" t="s">
        <v>126</v>
      </c>
      <c r="H26" s="190">
        <f>A3-E26</f>
        <v>1952</v>
      </c>
    </row>
    <row r="27" spans="1:8" ht="15">
      <c r="A27" s="187"/>
      <c r="B27" s="88" t="s">
        <v>145</v>
      </c>
      <c r="C27" s="188"/>
      <c r="D27" s="189"/>
      <c r="E27" s="190"/>
      <c r="F27" s="191"/>
      <c r="G27" s="189"/>
      <c r="H27" s="190"/>
    </row>
    <row r="28" spans="1:8" ht="15" customHeight="1">
      <c r="A28" s="187" t="s">
        <v>148</v>
      </c>
      <c r="B28" s="88" t="s">
        <v>149</v>
      </c>
      <c r="C28" s="188">
        <v>66</v>
      </c>
      <c r="D28" s="189" t="s">
        <v>126</v>
      </c>
      <c r="E28" s="190">
        <v>71</v>
      </c>
      <c r="F28" s="196">
        <f>A3-C28</f>
        <v>1951</v>
      </c>
      <c r="G28" s="189" t="s">
        <v>126</v>
      </c>
      <c r="H28" s="190">
        <f>A3-E28</f>
        <v>1946</v>
      </c>
    </row>
    <row r="29" spans="1:8" ht="15" customHeight="1">
      <c r="A29" s="187"/>
      <c r="B29" s="88" t="s">
        <v>145</v>
      </c>
      <c r="C29" s="188"/>
      <c r="D29" s="189"/>
      <c r="E29" s="190"/>
      <c r="F29" s="197"/>
      <c r="G29" s="189"/>
      <c r="H29" s="190"/>
    </row>
    <row r="30" spans="1:8" ht="15.75" thickBot="1">
      <c r="A30" s="198" t="s">
        <v>150</v>
      </c>
      <c r="B30" s="88" t="s">
        <v>151</v>
      </c>
      <c r="C30" s="199"/>
      <c r="D30" s="200" t="s">
        <v>152</v>
      </c>
      <c r="E30" s="201">
        <v>72</v>
      </c>
      <c r="F30" s="200"/>
      <c r="G30" s="202" t="s">
        <v>142</v>
      </c>
      <c r="H30" s="201">
        <f>A3-E30</f>
        <v>1945</v>
      </c>
    </row>
    <row r="31" spans="1:8" ht="15">
      <c r="A31" s="198"/>
      <c r="B31" s="89" t="s">
        <v>145</v>
      </c>
      <c r="C31" s="199"/>
      <c r="D31" s="200"/>
      <c r="E31" s="201"/>
      <c r="F31" s="200"/>
      <c r="G31" s="202"/>
      <c r="H31" s="201"/>
    </row>
    <row r="32" spans="1:8" ht="18">
      <c r="A32" s="90">
        <v>90</v>
      </c>
      <c r="B32" s="83" t="s">
        <v>153</v>
      </c>
      <c r="C32" s="85"/>
      <c r="D32" s="83" t="s">
        <v>152</v>
      </c>
      <c r="E32" s="84">
        <v>12</v>
      </c>
      <c r="F32" s="83"/>
      <c r="G32" s="86" t="s">
        <v>141</v>
      </c>
      <c r="H32" s="84">
        <f>A3-E32</f>
        <v>2005</v>
      </c>
    </row>
    <row r="33" spans="1:8" ht="18">
      <c r="A33" s="91">
        <v>92</v>
      </c>
      <c r="B33" s="92" t="s">
        <v>154</v>
      </c>
      <c r="C33" s="93"/>
      <c r="D33" s="94" t="s">
        <v>152</v>
      </c>
      <c r="E33" s="95">
        <v>12</v>
      </c>
      <c r="F33" s="94"/>
      <c r="G33" s="96" t="s">
        <v>141</v>
      </c>
      <c r="H33" s="95">
        <f>A3-E33</f>
        <v>2005</v>
      </c>
    </row>
    <row r="34" spans="1:8" ht="18">
      <c r="A34" s="91">
        <v>93</v>
      </c>
      <c r="B34" s="92" t="s">
        <v>155</v>
      </c>
      <c r="C34" s="93"/>
      <c r="D34" s="94" t="s">
        <v>152</v>
      </c>
      <c r="E34" s="95">
        <v>12</v>
      </c>
      <c r="F34" s="94"/>
      <c r="G34" s="96" t="s">
        <v>141</v>
      </c>
      <c r="H34" s="97">
        <f>A3-E34</f>
        <v>2005</v>
      </c>
    </row>
    <row r="35" spans="1:8" ht="18">
      <c r="A35" s="91">
        <v>94</v>
      </c>
      <c r="B35" s="94" t="s">
        <v>156</v>
      </c>
      <c r="C35" s="93"/>
      <c r="D35" s="94" t="s">
        <v>152</v>
      </c>
      <c r="E35" s="95">
        <v>12</v>
      </c>
      <c r="F35" s="94"/>
      <c r="G35" s="96" t="s">
        <v>141</v>
      </c>
      <c r="H35" s="97">
        <f>A3-E35</f>
        <v>2005</v>
      </c>
    </row>
    <row r="36" spans="1:8" ht="18.75" thickBot="1">
      <c r="A36" s="91">
        <v>96</v>
      </c>
      <c r="B36" s="94" t="s">
        <v>157</v>
      </c>
      <c r="C36" s="93"/>
      <c r="D36" s="94" t="s">
        <v>152</v>
      </c>
      <c r="E36" s="95">
        <v>12</v>
      </c>
      <c r="F36" s="94"/>
      <c r="G36" s="96" t="s">
        <v>141</v>
      </c>
      <c r="H36" s="97">
        <f>A3-E36</f>
        <v>2005</v>
      </c>
    </row>
    <row r="37" spans="1:8" ht="18">
      <c r="A37" s="100" t="s">
        <v>164</v>
      </c>
      <c r="B37" s="101" t="s">
        <v>3</v>
      </c>
      <c r="C37" s="102"/>
      <c r="D37" s="101" t="s">
        <v>168</v>
      </c>
      <c r="E37" s="107">
        <v>12</v>
      </c>
      <c r="F37" s="109"/>
      <c r="G37" s="101" t="s">
        <v>126</v>
      </c>
      <c r="H37" s="106">
        <f>A3-E37</f>
        <v>2005</v>
      </c>
    </row>
    <row r="38" spans="1:8" ht="18.75" thickBot="1">
      <c r="A38" s="103" t="s">
        <v>165</v>
      </c>
      <c r="B38" s="101" t="s">
        <v>3</v>
      </c>
      <c r="C38" s="104">
        <v>10</v>
      </c>
      <c r="D38" s="105" t="s">
        <v>126</v>
      </c>
      <c r="E38" s="108">
        <v>11</v>
      </c>
      <c r="F38" s="109">
        <f>A3-C38</f>
        <v>2007</v>
      </c>
      <c r="G38" s="101" t="s">
        <v>126</v>
      </c>
      <c r="H38" s="106">
        <f>A3-E38</f>
        <v>2006</v>
      </c>
    </row>
    <row r="39" spans="1:8" ht="18.75" thickBot="1">
      <c r="A39" s="103" t="s">
        <v>166</v>
      </c>
      <c r="B39" s="101" t="s">
        <v>3</v>
      </c>
      <c r="C39" s="104">
        <v>8</v>
      </c>
      <c r="D39" s="105" t="s">
        <v>126</v>
      </c>
      <c r="E39" s="108">
        <v>9</v>
      </c>
      <c r="F39" s="109">
        <f>A3-C39</f>
        <v>2009</v>
      </c>
      <c r="G39" s="101" t="s">
        <v>126</v>
      </c>
      <c r="H39" s="106">
        <f>A3-E39</f>
        <v>2008</v>
      </c>
    </row>
    <row r="40" spans="1:8" ht="18.75" thickBot="1">
      <c r="A40" s="103" t="s">
        <v>167</v>
      </c>
      <c r="B40" s="101" t="s">
        <v>3</v>
      </c>
      <c r="C40" s="104">
        <v>6</v>
      </c>
      <c r="D40" s="105" t="s">
        <v>126</v>
      </c>
      <c r="E40" s="108">
        <v>7</v>
      </c>
      <c r="F40" s="109">
        <f>A3-C40</f>
        <v>2011</v>
      </c>
      <c r="G40" s="101" t="s">
        <v>126</v>
      </c>
      <c r="H40" s="106">
        <f>A3-E40</f>
        <v>2010</v>
      </c>
    </row>
  </sheetData>
  <sheetProtection selectLockedCells="1"/>
  <mergeCells count="34">
    <mergeCell ref="H30:H31"/>
    <mergeCell ref="A28:A29"/>
    <mergeCell ref="C28:C29"/>
    <mergeCell ref="D28:D29"/>
    <mergeCell ref="E28:E29"/>
    <mergeCell ref="G28:G29"/>
    <mergeCell ref="A30:A31"/>
    <mergeCell ref="C30:C31"/>
    <mergeCell ref="D30:D31"/>
    <mergeCell ref="E30:E31"/>
    <mergeCell ref="F30:F31"/>
    <mergeCell ref="G30:G31"/>
    <mergeCell ref="D24:D25"/>
    <mergeCell ref="E24:E25"/>
    <mergeCell ref="F24:F25"/>
    <mergeCell ref="G24:G25"/>
    <mergeCell ref="F28:F29"/>
    <mergeCell ref="H28:H29"/>
    <mergeCell ref="H24:H25"/>
    <mergeCell ref="A26:A27"/>
    <mergeCell ref="C26:C27"/>
    <mergeCell ref="D26:D27"/>
    <mergeCell ref="E26:E27"/>
    <mergeCell ref="F26:F27"/>
    <mergeCell ref="G26:G27"/>
    <mergeCell ref="H26:H27"/>
    <mergeCell ref="A24:A25"/>
    <mergeCell ref="C24:C25"/>
    <mergeCell ref="A1:H1"/>
    <mergeCell ref="A3:H3"/>
    <mergeCell ref="A5:A7"/>
    <mergeCell ref="B5:B7"/>
    <mergeCell ref="C5:E7"/>
    <mergeCell ref="F5:H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4" sqref="C14"/>
    </sheetView>
  </sheetViews>
  <sheetFormatPr defaultColWidth="11.421875" defaultRowHeight="12.75"/>
  <sheetData>
    <row r="1" spans="1:6" ht="12.75">
      <c r="A1" s="203" t="s">
        <v>179</v>
      </c>
      <c r="B1" s="203"/>
      <c r="C1" s="203"/>
      <c r="D1" s="203"/>
      <c r="E1" s="203"/>
      <c r="F1" s="203"/>
    </row>
    <row r="2" spans="1:6" ht="12.75">
      <c r="A2" s="203"/>
      <c r="B2" s="203"/>
      <c r="C2" s="203"/>
      <c r="D2" s="203"/>
      <c r="E2" s="203"/>
      <c r="F2" s="203"/>
    </row>
    <row r="3" spans="1:6" ht="12.75">
      <c r="A3" s="203"/>
      <c r="B3" s="203"/>
      <c r="C3" s="203"/>
      <c r="D3" s="203"/>
      <c r="E3" s="203"/>
      <c r="F3" s="203"/>
    </row>
    <row r="4" spans="1:6" ht="12.75">
      <c r="A4" s="205"/>
      <c r="B4" s="205"/>
      <c r="C4" s="205"/>
      <c r="D4" s="205"/>
      <c r="E4" s="205"/>
      <c r="F4" s="205"/>
    </row>
    <row r="5" spans="1:6" ht="12.75">
      <c r="A5" s="205"/>
      <c r="B5" s="205"/>
      <c r="C5" s="205"/>
      <c r="D5" s="205"/>
      <c r="E5" s="205"/>
      <c r="F5" s="205"/>
    </row>
    <row r="6" spans="1:6" ht="12.75">
      <c r="A6" s="205"/>
      <c r="B6" s="205"/>
      <c r="C6" s="205"/>
      <c r="D6" s="205"/>
      <c r="E6" s="205"/>
      <c r="F6" s="205"/>
    </row>
    <row r="7" spans="1:6" ht="12.75">
      <c r="A7" s="209" t="s">
        <v>180</v>
      </c>
      <c r="B7" s="209"/>
      <c r="C7" s="205"/>
      <c r="D7" s="205"/>
      <c r="E7" s="205"/>
      <c r="F7" s="205"/>
    </row>
    <row r="8" spans="1:6" ht="12.75">
      <c r="A8" s="205"/>
      <c r="B8" s="205"/>
      <c r="C8" s="205"/>
      <c r="D8" s="205"/>
      <c r="E8" s="205"/>
      <c r="F8" s="205"/>
    </row>
    <row r="9" spans="1:6" ht="24.75" customHeight="1">
      <c r="A9" s="210" t="s">
        <v>181</v>
      </c>
      <c r="B9" s="210"/>
      <c r="C9" s="206" t="s">
        <v>182</v>
      </c>
      <c r="D9" s="206"/>
      <c r="E9" s="206"/>
      <c r="F9" s="206"/>
    </row>
    <row r="10" spans="1:6" ht="12.75">
      <c r="A10" s="205"/>
      <c r="B10" s="205"/>
      <c r="C10" s="205"/>
      <c r="D10" s="205"/>
      <c r="E10" s="205"/>
      <c r="F10" s="205"/>
    </row>
    <row r="11" spans="1:6" ht="12.75">
      <c r="A11" s="209" t="s">
        <v>183</v>
      </c>
      <c r="B11" s="209"/>
      <c r="C11" s="204" t="s">
        <v>184</v>
      </c>
      <c r="D11" s="204"/>
      <c r="E11" s="204"/>
      <c r="F11" s="204"/>
    </row>
    <row r="12" spans="1:6" ht="12.75">
      <c r="A12" s="205"/>
      <c r="B12" s="205"/>
      <c r="C12" s="205"/>
      <c r="D12" s="205"/>
      <c r="E12" s="205"/>
      <c r="F12" s="205"/>
    </row>
    <row r="13" spans="1:6" ht="39.75" customHeight="1">
      <c r="A13" s="210" t="s">
        <v>159</v>
      </c>
      <c r="B13" s="210"/>
      <c r="C13" s="207" t="s">
        <v>188</v>
      </c>
      <c r="D13" s="207"/>
      <c r="E13" s="207"/>
      <c r="F13" s="207"/>
    </row>
    <row r="14" spans="1:6" ht="12.75">
      <c r="A14" s="205"/>
      <c r="B14" s="205"/>
      <c r="C14" s="205"/>
      <c r="D14" s="205"/>
      <c r="E14" s="205"/>
      <c r="F14" s="205"/>
    </row>
    <row r="15" spans="1:6" ht="12.75">
      <c r="A15" s="209" t="s">
        <v>185</v>
      </c>
      <c r="B15" s="209"/>
      <c r="C15" s="208" t="s">
        <v>187</v>
      </c>
      <c r="D15" s="208"/>
      <c r="E15" s="208"/>
      <c r="F15" s="208"/>
    </row>
    <row r="16" spans="1:6" ht="12.75">
      <c r="A16" s="209" t="s">
        <v>186</v>
      </c>
      <c r="B16" s="209"/>
      <c r="C16" s="208"/>
      <c r="D16" s="208"/>
      <c r="E16" s="208"/>
      <c r="F16" s="208"/>
    </row>
  </sheetData>
  <sheetProtection/>
  <mergeCells count="11">
    <mergeCell ref="A13:B13"/>
    <mergeCell ref="C13:F13"/>
    <mergeCell ref="A15:B15"/>
    <mergeCell ref="A16:B16"/>
    <mergeCell ref="C15:F16"/>
    <mergeCell ref="A1:F3"/>
    <mergeCell ref="A7:B7"/>
    <mergeCell ref="A9:B9"/>
    <mergeCell ref="C9:F9"/>
    <mergeCell ref="A11:B11"/>
    <mergeCell ref="C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Tomaschek</dc:creator>
  <cp:keywords/>
  <dc:description/>
  <cp:lastModifiedBy>User</cp:lastModifiedBy>
  <cp:lastPrinted>2015-11-19T21:33:26Z</cp:lastPrinted>
  <dcterms:created xsi:type="dcterms:W3CDTF">2015-11-19T21:34:54Z</dcterms:created>
  <dcterms:modified xsi:type="dcterms:W3CDTF">2016-09-19T13:09:17Z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Besitzer">
    <vt:lpwstr>KSV Salzgitter</vt:lpwstr>
  </property>
  <property fmtid="{D5CDD505-2E9C-101B-9397-08002B2CF9AE}" pid="4" name="Erstellt von">
    <vt:lpwstr>Michael Tomaschek</vt:lpwstr>
  </property>
</Properties>
</file>